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450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'List1'!$A$1:$H$540</definedName>
  </definedNames>
  <calcPr fullCalcOnLoad="1"/>
</workbook>
</file>

<file path=xl/sharedStrings.xml><?xml version="1.0" encoding="utf-8"?>
<sst xmlns="http://schemas.openxmlformats.org/spreadsheetml/2006/main" count="1073" uniqueCount="445">
  <si>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</si>
  <si>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</si>
  <si>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</si>
  <si>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</si>
  <si>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</si>
  <si>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</si>
  <si>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</si>
  <si>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</si>
  <si>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</si>
  <si>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</si>
  <si>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</si>
  <si>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</si>
  <si>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</si>
  <si>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</si>
  <si>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</si>
  <si>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</si>
  <si>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</si>
  <si>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</si>
  <si>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</si>
  <si>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</si>
  <si>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</si>
  <si>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</si>
  <si>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</si>
  <si>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</si>
  <si>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</si>
  <si>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</si>
  <si>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</si>
  <si>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</si>
  <si>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</si>
  <si>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</si>
  <si>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</si>
  <si>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</si>
  <si>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</si>
  <si>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</si>
  <si>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</si>
  <si>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</si>
  <si>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</si>
  <si>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</si>
  <si>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</si>
  <si>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</si>
  <si>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</si>
  <si>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</si>
  <si>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</si>
  <si>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</si>
  <si>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</si>
  <si>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</si>
  <si>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</si>
  <si>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</si>
  <si>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</si>
  <si>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</si>
  <si>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</si>
  <si>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</si>
  <si>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</si>
  <si>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</si>
  <si>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</si>
  <si>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</si>
  <si>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</si>
  <si>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</si>
  <si>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</si>
  <si>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</si>
  <si>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</si>
  <si>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</si>
  <si>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</si>
  <si>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</si>
  <si>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</si>
  <si>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</si>
  <si>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</si>
  <si>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</si>
  <si>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</si>
  <si>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</si>
  <si>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</si>
  <si>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</si>
  <si>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</si>
  <si>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</si>
  <si>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</si>
  <si>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</si>
  <si>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</si>
  <si>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</si>
  <si>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</si>
  <si>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</si>
  <si>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</si>
  <si>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</si>
  <si>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</si>
  <si>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</si>
  <si>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</si>
  <si>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</si>
  <si>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</si>
  <si>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</si>
  <si>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</si>
  <si>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</si>
  <si>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</si>
  <si>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</si>
  <si>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</si>
  <si>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</si>
  <si>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</si>
  <si>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</si>
  <si>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</si>
  <si>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</si>
  <si>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</si>
  <si>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</si>
  <si>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</si>
  <si>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</si>
  <si>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</si>
  <si>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</si>
  <si>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</si>
  <si>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</si>
  <si>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</si>
  <si>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</si>
  <si>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</si>
  <si>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</si>
  <si>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</si>
  <si>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</si>
  <si>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</si>
  <si>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</si>
  <si>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</si>
  <si>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</si>
  <si>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</si>
  <si>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</si>
  <si>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</si>
  <si>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</si>
  <si>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</si>
  <si>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</si>
  <si>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</si>
  <si>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</si>
  <si>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</si>
  <si>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</si>
  <si>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</si>
  <si>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</si>
  <si>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</si>
  <si>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</si>
  <si>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</si>
  <si>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</si>
  <si>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</si>
  <si>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</si>
  <si>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</si>
  <si>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</si>
  <si>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</si>
  <si>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</si>
  <si>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</si>
  <si>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</si>
  <si>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</si>
  <si>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</si>
  <si>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</si>
  <si>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</si>
  <si>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</si>
  <si>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</si>
  <si>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</si>
  <si>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</si>
  <si>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</si>
  <si>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</si>
  <si>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</si>
  <si>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</si>
  <si>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</si>
  <si>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</si>
  <si>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</si>
  <si>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</si>
  <si>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</si>
  <si>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</si>
  <si>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</si>
  <si>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</si>
  <si>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</si>
  <si>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</si>
  <si>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</si>
  <si>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</si>
  <si>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</si>
  <si>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</si>
  <si>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</si>
  <si>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</si>
  <si>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</si>
  <si>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</si>
  <si>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</si>
  <si>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</si>
  <si>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</si>
  <si>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</si>
  <si>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</si>
  <si>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</si>
  <si>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</si>
  <si>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</si>
  <si>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</si>
  <si>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</si>
  <si>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</si>
  <si>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</si>
  <si>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</si>
  <si>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</si>
  <si>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</si>
  <si>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</si>
  <si>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</si>
  <si>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</si>
  <si>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</si>
  <si>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</si>
  <si>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</si>
  <si>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</si>
  <si>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</si>
  <si>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</si>
  <si>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</si>
  <si>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</si>
  <si>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</si>
  <si>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</si>
  <si>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</si>
  <si>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</si>
  <si>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</si>
  <si>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</si>
  <si>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</si>
  <si>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</si>
  <si>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</si>
  <si>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</si>
  <si>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</si>
  <si>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</si>
  <si>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</si>
  <si>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</si>
  <si>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</si>
  <si>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</si>
  <si>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</si>
  <si>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</si>
  <si>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</si>
  <si>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</si>
  <si>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</si>
  <si>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</si>
  <si>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</si>
  <si>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</si>
  <si>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</si>
  <si>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</si>
  <si>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</si>
  <si>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</si>
  <si>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</si>
  <si>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</si>
  <si>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</si>
  <si>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</si>
  <si>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</si>
  <si>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</si>
  <si>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</si>
  <si>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</si>
  <si>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</si>
  <si>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</si>
  <si>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</si>
  <si>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</si>
  <si>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</si>
  <si>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</si>
  <si>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</si>
  <si>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</si>
  <si>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</si>
  <si>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</si>
  <si>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</si>
  <si>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</si>
  <si>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</si>
  <si>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</si>
  <si>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</si>
  <si>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</si>
  <si>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</si>
  <si>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</si>
  <si>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</si>
  <si>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</si>
  <si>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</si>
  <si>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</si>
  <si>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</si>
  <si>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</si>
  <si>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</si>
  <si>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</si>
  <si>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</si>
  <si>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</si>
  <si>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</si>
  <si>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</si>
  <si>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</si>
  <si>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</si>
  <si>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</si>
  <si>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</si>
  <si>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</si>
  <si>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</si>
  <si>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</si>
  <si>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</si>
  <si>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</si>
  <si>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</si>
  <si>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</si>
  <si>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</si>
  <si>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</si>
  <si>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</si>
  <si>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</si>
  <si>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</si>
  <si>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</si>
  <si>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</si>
  <si>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</si>
  <si>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</si>
  <si>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</si>
  <si>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</si>
  <si>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</si>
  <si>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</si>
  <si>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</si>
  <si>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</si>
  <si>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</si>
  <si>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</si>
  <si>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</si>
  <si>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</si>
  <si>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</si>
  <si>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</si>
  <si>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</si>
  <si>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</si>
  <si>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</si>
  <si>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</si>
  <si>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</si>
  <si>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</si>
  <si>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</si>
  <si>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</si>
  <si>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</si>
  <si>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</si>
  <si>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</si>
  <si>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</si>
  <si>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</si>
  <si>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</si>
  <si>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</si>
  <si>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</si>
  <si>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</si>
  <si>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</si>
  <si>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</si>
  <si>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</si>
  <si>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</si>
  <si>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</si>
  <si>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</si>
  <si>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</si>
  <si>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</si>
  <si>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</si>
  <si>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</si>
  <si>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</si>
  <si>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</si>
  <si>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</si>
  <si>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</si>
  <si>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</si>
  <si>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</si>
  <si>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</si>
  <si>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</si>
  <si>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</si>
  <si>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</si>
  <si>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</si>
  <si>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</si>
  <si>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</si>
  <si>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</si>
  <si>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</si>
  <si>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</si>
  <si>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</si>
  <si>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</si>
  <si>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</si>
  <si>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</si>
  <si>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</si>
  <si>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</si>
  <si>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</si>
  <si>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</si>
  <si>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</si>
  <si>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</si>
  <si>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</si>
  <si>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</si>
  <si>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</si>
  <si>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</si>
  <si>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</si>
  <si>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</si>
  <si>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</si>
  <si>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</si>
  <si>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</si>
  <si>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</si>
  <si>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</si>
  <si>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</si>
  <si>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</si>
  <si>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</si>
  <si>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</si>
  <si>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</si>
  <si>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</si>
  <si>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</si>
  <si>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</si>
  <si>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</si>
  <si>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</si>
  <si>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</si>
  <si>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</si>
  <si>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</si>
  <si>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</si>
  <si>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</si>
  <si>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</si>
  <si>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</si>
  <si>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</si>
  <si>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</si>
  <si>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</si>
  <si>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</si>
  <si>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</si>
  <si>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</si>
  <si>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</si>
  <si>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</si>
  <si>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</si>
  <si>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</si>
  <si>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</si>
  <si>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</si>
  <si>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Plan
2015.</t>
  </si>
  <si>
    <t>Indeks
2015./
2014.</t>
  </si>
  <si>
    <t>Indeks
2015./
Plan 2015.</t>
  </si>
  <si>
    <t>Razlika
2015. - 2014.</t>
  </si>
  <si>
    <t>012</t>
  </si>
  <si>
    <t>DRŽAVNO IZBORNO POVJERENSTVO REPUBLIKE HRVATSKE</t>
  </si>
  <si>
    <t>01205</t>
  </si>
  <si>
    <t>Ured zastupnika Republike Hrvatske pred Europskim sudom za l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</si>
  <si>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</si>
  <si>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</si>
  <si>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</si>
  <si>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</si>
  <si>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</si>
  <si>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</si>
  <si>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</si>
  <si>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</si>
  <si>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Agencija za plaćanja u poljoprivredi, ribarstvu i ruralnom r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</si>
  <si>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</si>
  <si>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</si>
  <si>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</si>
  <si>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</si>
  <si>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</si>
  <si>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</si>
  <si>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</si>
  <si>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</si>
  <si>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</si>
  <si>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</si>
  <si>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</si>
  <si>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</si>
  <si>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</si>
  <si>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</si>
  <si>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</si>
  <si>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</si>
  <si>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</si>
  <si>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</si>
  <si>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</si>
  <si>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</si>
  <si>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</si>
  <si>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</si>
  <si>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</si>
  <si>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</si>
  <si>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</si>
  <si>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</si>
  <si>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</si>
  <si>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</si>
  <si>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</si>
  <si>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</si>
  <si>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Agencija za kvalitetu i akreditaciju u zdravstvu i socijalno</t>
  </si>
  <si>
    <t>44573</t>
  </si>
  <si>
    <t>Hrvatski zavod za hitnu medicinu</t>
  </si>
  <si>
    <t>47893</t>
  </si>
  <si>
    <t>Klinika za dječje bolesti Zagreb</t>
  </si>
  <si>
    <t>Mjesečni izvještaj po organizacijskoj klasifikaciji Državnog proračuna i računima 3 i 4 ekonomske klasifikacije za razdoblje siječanj-ožujak 2014. i 2015. godine</t>
  </si>
  <si>
    <t>Siječanj-ožujak
2014.</t>
  </si>
  <si>
    <t>Siječanj-ožujak
2015.*</t>
  </si>
  <si>
    <t>Ured za opće poslove Hrvatskoga sabora i Vlade Republike Hrvatske</t>
  </si>
  <si>
    <t>Izvor: Ministarstvo financija</t>
  </si>
  <si>
    <t>* Preliminarni podaci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</si>
</sst>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>
      <alignment horizontal="center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1" fillId="0" borderId="16" xfId="53" applyNumberFormat="1" applyFont="1" applyFill="1" applyBorder="1">
      <alignment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57"/>
  <sheetViews>
    <sheetView tabSelected="1" zoomScalePageLayoutView="0" workbookViewId="0" topLeftCell="A1">
      <pane xSplit="2" ySplit="4" topLeftCell="C49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5" customWidth="1"/>
    <col min="8" max="8" width="15.421875" style="1" bestFit="1" customWidth="1"/>
    <col min="9" max="9" width="4.28125" style="1" customWidth="1"/>
    <col min="10" max="10" width="19.140625" style="1" bestFit="1" customWidth="1"/>
    <col min="11" max="12" width="14.421875" style="1" bestFit="1" customWidth="1"/>
    <col min="13" max="16384" width="9.140625" style="1" customWidth="1"/>
  </cols>
  <sheetData>
    <row r="1" ht="12.75">
      <c r="A1" s="8" t="s">
        <v>439</v>
      </c>
    </row>
    <row r="2" spans="3:6" ht="13.5" thickBot="1">
      <c r="C2" s="34"/>
      <c r="D2" s="34"/>
      <c r="E2" s="34"/>
      <c r="F2" s="34"/>
    </row>
    <row r="3" spans="1:8" ht="39.75" customHeight="1">
      <c r="A3" s="26"/>
      <c r="B3" s="27" t="s">
        <v>355</v>
      </c>
      <c r="C3" s="28" t="s">
        <v>440</v>
      </c>
      <c r="D3" s="28" t="s">
        <v>387</v>
      </c>
      <c r="E3" s="28" t="s">
        <v>441</v>
      </c>
      <c r="F3" s="29" t="s">
        <v>388</v>
      </c>
      <c r="G3" s="29" t="s">
        <v>389</v>
      </c>
      <c r="H3" s="30" t="s">
        <v>390</v>
      </c>
    </row>
    <row r="4" spans="1:13" ht="12.75">
      <c r="A4" s="17"/>
      <c r="B4" s="18" t="s">
        <v>0</v>
      </c>
      <c r="C4" s="19">
        <f>+C5+C14+C18+C22+C26+C30+C34+C83+C102+C103+C107+C111+C115+C122+C126+C142+C149+C153+C181+C188+C192+C219+C241+C251+C270+C286+C302+C346+C371+C375+C385+C436+C443+C447+C490+C494+C498+C502+C506+C510+C514+C518+C519+C520+C521+C525+C529+C532</f>
        <v>32357888527.33</v>
      </c>
      <c r="D4" s="19">
        <f>+D5+D14+D18+D22+D26+D30+D34+D83+D102+D103+D107+D111+D115+D122+D126+D142+D149+D153+D181+D188+D192+D219+D241+D251+D270+D286+D302+D346+D371+D375+D385+D436+D443+D447+D490+D494+D498+D502+D506+D510+D514+D518+D519+D520+D521+D525+D529+D532</f>
        <v>118975040935</v>
      </c>
      <c r="E4" s="19">
        <f>+E5+E14+E18+E22+E26+E30+E34+E83+E102+E103+E107+E111+E115+E122+E126+E142+E149+E153+E181+E188+E192+E219+E241+E251+E270+E286+E302+E346+E371+E375+E385+E436+E443+E447+E490+E494+E498+E502+E506+E510+E514+E518+E519+E520+E521+E525+E529+E532</f>
        <v>29312725094.489998</v>
      </c>
      <c r="F4" s="39">
        <f>IF(C4=0,"x",E4/C4*100)</f>
        <v>90.58911575683311</v>
      </c>
      <c r="G4" s="39">
        <f>IF(D4=0,"x",E4/D4*100)</f>
        <v>24.637709610458977</v>
      </c>
      <c r="H4" s="20">
        <f>+H5+H14+H18+H22+H26+H30+H34+H83+H102+H103+H107+H111+H115+H122+H126+H142+H149+H153+H181+H188+H192+H219+H241+H251+H270+H286+H302+H346+H371+H375+H385+H436+H443+H447+H490+H494+H498+H502+H506+H510+H514+H518+H519+H520+H521+H525+H529+H532</f>
        <v>-3045163432.840003</v>
      </c>
      <c r="I4" s="21"/>
      <c r="J4" s="36"/>
      <c r="K4" s="36"/>
      <c r="L4" s="36"/>
      <c r="M4" s="37"/>
    </row>
    <row r="5" spans="1:15" s="8" customFormat="1" ht="12.75">
      <c r="A5" s="10" t="s">
        <v>1</v>
      </c>
      <c r="B5" s="7" t="s">
        <v>2</v>
      </c>
      <c r="C5" s="31">
        <v>35029335.02</v>
      </c>
      <c r="D5" s="31">
        <v>131958000</v>
      </c>
      <c r="E5" s="31">
        <v>30095850.43</v>
      </c>
      <c r="F5" s="22">
        <f aca="true" t="shared" si="0" ref="F5:F65">IF(C5=0,"x",E5/C5*100)</f>
        <v>85.91613404255824</v>
      </c>
      <c r="G5" s="22">
        <f aca="true" t="shared" si="1" ref="G5:G65">IF(D5=0,"x",E5/D5*100)</f>
        <v>22.80714350778278</v>
      </c>
      <c r="H5" s="14">
        <f aca="true" t="shared" si="2" ref="H5:H65">+E5-C5</f>
        <v>-4933484.590000004</v>
      </c>
      <c r="J5" s="21"/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1">
        <v>32665640.74</v>
      </c>
      <c r="D6" s="31">
        <v>131958000</v>
      </c>
      <c r="E6" s="31">
        <v>30095850.43</v>
      </c>
      <c r="F6" s="22">
        <f t="shared" si="0"/>
        <v>92.13304790053233</v>
      </c>
      <c r="G6" s="22">
        <f t="shared" si="1"/>
        <v>22.80714350778278</v>
      </c>
      <c r="H6" s="14">
        <f t="shared" si="2"/>
        <v>-2569790.3099999987</v>
      </c>
      <c r="J6" s="21"/>
      <c r="K6" s="21"/>
      <c r="L6" s="21"/>
    </row>
    <row r="7" spans="1:12" ht="12.75">
      <c r="A7" s="12" t="s">
        <v>5</v>
      </c>
      <c r="B7" s="2" t="s">
        <v>6</v>
      </c>
      <c r="C7" s="32">
        <v>32590910.86</v>
      </c>
      <c r="D7" s="32">
        <v>130028000</v>
      </c>
      <c r="E7" s="32">
        <v>30043977.21</v>
      </c>
      <c r="F7" s="23">
        <f t="shared" si="0"/>
        <v>92.18514124707714</v>
      </c>
      <c r="G7" s="23">
        <f t="shared" si="1"/>
        <v>23.10577507152306</v>
      </c>
      <c r="H7" s="13">
        <f t="shared" si="2"/>
        <v>-2546933.6499999985</v>
      </c>
      <c r="J7" s="21"/>
      <c r="K7" s="21"/>
      <c r="L7" s="21"/>
    </row>
    <row r="8" spans="1:12" ht="12.75">
      <c r="A8" s="12" t="s">
        <v>7</v>
      </c>
      <c r="B8" s="2" t="s">
        <v>8</v>
      </c>
      <c r="C8" s="32">
        <v>74729.88</v>
      </c>
      <c r="D8" s="32">
        <v>1930000</v>
      </c>
      <c r="E8" s="32">
        <v>51873.22</v>
      </c>
      <c r="F8" s="23">
        <f t="shared" si="0"/>
        <v>69.41429586130742</v>
      </c>
      <c r="G8" s="23">
        <f t="shared" si="1"/>
        <v>2.6877316062176164</v>
      </c>
      <c r="H8" s="13">
        <f t="shared" si="2"/>
        <v>-22856.660000000003</v>
      </c>
      <c r="J8" s="21"/>
      <c r="K8" s="21"/>
      <c r="L8" s="21"/>
    </row>
    <row r="9" spans="1:12" s="8" customFormat="1" ht="12.75">
      <c r="A9" s="11" t="s">
        <v>9</v>
      </c>
      <c r="B9" s="9" t="s">
        <v>10</v>
      </c>
      <c r="C9" s="31">
        <v>1325912.89</v>
      </c>
      <c r="D9" s="31">
        <v>0</v>
      </c>
      <c r="E9" s="31"/>
      <c r="F9" s="22">
        <f t="shared" si="0"/>
        <v>0</v>
      </c>
      <c r="G9" s="22" t="str">
        <f t="shared" si="1"/>
        <v>x</v>
      </c>
      <c r="H9" s="14">
        <f t="shared" si="2"/>
        <v>-1325912.89</v>
      </c>
      <c r="J9" s="21"/>
      <c r="K9" s="21"/>
      <c r="L9" s="21"/>
    </row>
    <row r="10" spans="1:12" ht="12.75">
      <c r="A10" s="12" t="s">
        <v>5</v>
      </c>
      <c r="B10" s="2" t="s">
        <v>6</v>
      </c>
      <c r="C10" s="32">
        <v>1297656.14</v>
      </c>
      <c r="D10" s="32">
        <v>0</v>
      </c>
      <c r="E10" s="32"/>
      <c r="F10" s="23">
        <f t="shared" si="0"/>
        <v>0</v>
      </c>
      <c r="G10" s="23" t="str">
        <f t="shared" si="1"/>
        <v>x</v>
      </c>
      <c r="H10" s="13">
        <f t="shared" si="2"/>
        <v>-1297656.14</v>
      </c>
      <c r="J10" s="21"/>
      <c r="K10" s="21"/>
      <c r="L10" s="21"/>
    </row>
    <row r="11" spans="1:12" ht="12.75">
      <c r="A11" s="12" t="s">
        <v>7</v>
      </c>
      <c r="B11" s="2" t="s">
        <v>8</v>
      </c>
      <c r="C11" s="32">
        <v>28256.75</v>
      </c>
      <c r="D11" s="32">
        <v>0</v>
      </c>
      <c r="E11" s="32"/>
      <c r="F11" s="23"/>
      <c r="G11" s="23"/>
      <c r="H11" s="13"/>
      <c r="J11" s="21"/>
      <c r="K11" s="21"/>
      <c r="L11" s="21"/>
    </row>
    <row r="12" spans="1:12" s="8" customFormat="1" ht="12.75">
      <c r="A12" s="11" t="s">
        <v>358</v>
      </c>
      <c r="B12" s="9" t="s">
        <v>359</v>
      </c>
      <c r="C12" s="31">
        <v>1037781.39</v>
      </c>
      <c r="D12" s="31">
        <v>0</v>
      </c>
      <c r="E12" s="31"/>
      <c r="F12" s="22">
        <f>IF(C12=0,"x",E12/C12*100)</f>
        <v>0</v>
      </c>
      <c r="G12" s="22" t="str">
        <f>IF(D12=0,"x",E12/D12*100)</f>
        <v>x</v>
      </c>
      <c r="H12" s="14">
        <f>+E12-C12</f>
        <v>-1037781.39</v>
      </c>
      <c r="J12" s="21"/>
      <c r="K12" s="21"/>
      <c r="L12" s="21"/>
    </row>
    <row r="13" spans="1:12" ht="12.75">
      <c r="A13" s="12" t="s">
        <v>5</v>
      </c>
      <c r="B13" s="2" t="s">
        <v>6</v>
      </c>
      <c r="C13" s="32">
        <v>1037781.39</v>
      </c>
      <c r="D13" s="32">
        <v>0</v>
      </c>
      <c r="E13" s="32"/>
      <c r="F13" s="23">
        <f t="shared" si="0"/>
        <v>0</v>
      </c>
      <c r="G13" s="23" t="str">
        <f t="shared" si="1"/>
        <v>x</v>
      </c>
      <c r="H13" s="13">
        <f t="shared" si="2"/>
        <v>-1037781.39</v>
      </c>
      <c r="J13" s="21"/>
      <c r="K13" s="21"/>
      <c r="L13" s="21"/>
    </row>
    <row r="14" spans="1:15" s="8" customFormat="1" ht="12.75">
      <c r="A14" s="10" t="s">
        <v>391</v>
      </c>
      <c r="B14" s="7" t="s">
        <v>392</v>
      </c>
      <c r="C14" s="31"/>
      <c r="D14" s="31">
        <v>201680000</v>
      </c>
      <c r="E14" s="31">
        <v>82319743.09</v>
      </c>
      <c r="F14" s="22" t="str">
        <f t="shared" si="0"/>
        <v>x</v>
      </c>
      <c r="G14" s="22">
        <f t="shared" si="1"/>
        <v>40.81700867215391</v>
      </c>
      <c r="H14" s="14">
        <f t="shared" si="2"/>
        <v>82319743.09</v>
      </c>
      <c r="J14" s="21"/>
      <c r="K14" s="21"/>
      <c r="L14" s="21"/>
      <c r="M14" s="21"/>
      <c r="N14" s="21"/>
      <c r="O14" s="21"/>
    </row>
    <row r="15" spans="1:12" s="8" customFormat="1" ht="12.75">
      <c r="A15" s="11" t="s">
        <v>393</v>
      </c>
      <c r="B15" s="9" t="s">
        <v>10</v>
      </c>
      <c r="C15" s="31"/>
      <c r="D15" s="31">
        <v>201680000</v>
      </c>
      <c r="E15" s="31">
        <v>82319743.09</v>
      </c>
      <c r="F15" s="22" t="str">
        <f t="shared" si="0"/>
        <v>x</v>
      </c>
      <c r="G15" s="22">
        <f t="shared" si="1"/>
        <v>40.81700867215391</v>
      </c>
      <c r="H15" s="14">
        <f t="shared" si="2"/>
        <v>82319743.09</v>
      </c>
      <c r="J15" s="21"/>
      <c r="K15" s="21"/>
      <c r="L15" s="21"/>
    </row>
    <row r="16" spans="1:12" ht="12.75">
      <c r="A16" s="12" t="s">
        <v>5</v>
      </c>
      <c r="B16" s="2" t="s">
        <v>6</v>
      </c>
      <c r="C16" s="32"/>
      <c r="D16" s="32">
        <v>198944000</v>
      </c>
      <c r="E16" s="32">
        <v>82318865.09</v>
      </c>
      <c r="F16" s="23" t="str">
        <f>IF(C16=0,"x",E16/C16*100)</f>
        <v>x</v>
      </c>
      <c r="G16" s="23">
        <f>IF(D16=0,"x",E16/D16*100)</f>
        <v>41.37790789870516</v>
      </c>
      <c r="H16" s="13">
        <f t="shared" si="2"/>
        <v>82318865.09</v>
      </c>
      <c r="J16" s="21"/>
      <c r="K16" s="21"/>
      <c r="L16" s="21"/>
    </row>
    <row r="17" spans="1:12" ht="12.75">
      <c r="A17" s="12" t="s">
        <v>7</v>
      </c>
      <c r="B17" s="2" t="s">
        <v>8</v>
      </c>
      <c r="C17" s="32"/>
      <c r="D17" s="32">
        <v>2736000</v>
      </c>
      <c r="E17" s="32">
        <v>878</v>
      </c>
      <c r="F17" s="23" t="str">
        <f>IF(C17=0,"x",E17/C17*100)</f>
        <v>x</v>
      </c>
      <c r="G17" s="23">
        <f>IF(D17=0,"x",E17/D17*100)</f>
        <v>0.0320906432748538</v>
      </c>
      <c r="H17" s="13">
        <f t="shared" si="2"/>
        <v>878</v>
      </c>
      <c r="J17" s="21"/>
      <c r="K17" s="21"/>
      <c r="L17" s="21"/>
    </row>
    <row r="18" spans="1:15" s="8" customFormat="1" ht="25.5">
      <c r="A18" s="10" t="s">
        <v>11</v>
      </c>
      <c r="B18" s="7" t="s">
        <v>357</v>
      </c>
      <c r="C18" s="31">
        <v>141674.02</v>
      </c>
      <c r="D18" s="31">
        <v>863000</v>
      </c>
      <c r="E18" s="31">
        <v>155522.2</v>
      </c>
      <c r="F18" s="22">
        <f>IF(C18=0,"x",E18/C18*100)</f>
        <v>109.7746785190397</v>
      </c>
      <c r="G18" s="22">
        <f>IF(D18=0,"x",E18/D18*100)</f>
        <v>18.021112398609503</v>
      </c>
      <c r="H18" s="14">
        <f t="shared" si="2"/>
        <v>13848.180000000022</v>
      </c>
      <c r="J18" s="21"/>
      <c r="K18" s="21"/>
      <c r="L18" s="21"/>
      <c r="M18" s="21"/>
      <c r="N18" s="21"/>
      <c r="O18" s="21"/>
    </row>
    <row r="19" spans="1:12" s="8" customFormat="1" ht="25.5">
      <c r="A19" s="11" t="s">
        <v>12</v>
      </c>
      <c r="B19" s="9" t="s">
        <v>356</v>
      </c>
      <c r="C19" s="31">
        <v>141674.02</v>
      </c>
      <c r="D19" s="31">
        <v>863000</v>
      </c>
      <c r="E19" s="31">
        <v>155522.2</v>
      </c>
      <c r="F19" s="22">
        <f t="shared" si="0"/>
        <v>109.7746785190397</v>
      </c>
      <c r="G19" s="22">
        <f t="shared" si="1"/>
        <v>18.021112398609503</v>
      </c>
      <c r="H19" s="14">
        <f t="shared" si="2"/>
        <v>13848.180000000022</v>
      </c>
      <c r="J19" s="21"/>
      <c r="K19" s="21"/>
      <c r="L19" s="21"/>
    </row>
    <row r="20" spans="1:12" ht="12.75">
      <c r="A20" s="12" t="s">
        <v>5</v>
      </c>
      <c r="B20" s="2" t="s">
        <v>6</v>
      </c>
      <c r="C20" s="32">
        <v>141674.02</v>
      </c>
      <c r="D20" s="32">
        <v>841000</v>
      </c>
      <c r="E20" s="32">
        <v>155522.2</v>
      </c>
      <c r="F20" s="23">
        <f t="shared" si="0"/>
        <v>109.7746785190397</v>
      </c>
      <c r="G20" s="23">
        <f t="shared" si="1"/>
        <v>18.49253269916766</v>
      </c>
      <c r="H20" s="13">
        <f t="shared" si="2"/>
        <v>13848.180000000022</v>
      </c>
      <c r="J20" s="21"/>
      <c r="K20" s="21"/>
      <c r="L20" s="21"/>
    </row>
    <row r="21" spans="1:12" ht="12.75">
      <c r="A21" s="12" t="s">
        <v>7</v>
      </c>
      <c r="B21" s="2" t="s">
        <v>8</v>
      </c>
      <c r="C21" s="32"/>
      <c r="D21" s="32">
        <v>22000</v>
      </c>
      <c r="E21" s="32"/>
      <c r="F21" s="23" t="str">
        <f t="shared" si="0"/>
        <v>x</v>
      </c>
      <c r="G21" s="23">
        <f t="shared" si="1"/>
        <v>0</v>
      </c>
      <c r="H21" s="13">
        <f t="shared" si="2"/>
        <v>0</v>
      </c>
      <c r="J21" s="21"/>
      <c r="K21" s="21"/>
      <c r="L21" s="21"/>
    </row>
    <row r="22" spans="1:15" s="8" customFormat="1" ht="12.75">
      <c r="A22" s="10" t="s">
        <v>13</v>
      </c>
      <c r="B22" s="7" t="s">
        <v>14</v>
      </c>
      <c r="C22" s="31">
        <v>7954348.63</v>
      </c>
      <c r="D22" s="31">
        <v>41100000</v>
      </c>
      <c r="E22" s="31">
        <v>7485314.61</v>
      </c>
      <c r="F22" s="22">
        <f t="shared" si="0"/>
        <v>94.10342641720496</v>
      </c>
      <c r="G22" s="22">
        <f t="shared" si="1"/>
        <v>18.212444306569346</v>
      </c>
      <c r="H22" s="14">
        <f t="shared" si="2"/>
        <v>-469034.01999999955</v>
      </c>
      <c r="J22" s="21"/>
      <c r="K22" s="21"/>
      <c r="L22" s="21"/>
      <c r="M22" s="21"/>
      <c r="N22" s="21"/>
      <c r="O22" s="21"/>
    </row>
    <row r="23" spans="1:12" s="8" customFormat="1" ht="12.75">
      <c r="A23" s="11" t="s">
        <v>15</v>
      </c>
      <c r="B23" s="9" t="s">
        <v>16</v>
      </c>
      <c r="C23" s="31">
        <v>7954348.63</v>
      </c>
      <c r="D23" s="31">
        <v>41100000</v>
      </c>
      <c r="E23" s="31">
        <v>7485314.61</v>
      </c>
      <c r="F23" s="22">
        <f t="shared" si="0"/>
        <v>94.10342641720496</v>
      </c>
      <c r="G23" s="22">
        <f t="shared" si="1"/>
        <v>18.212444306569346</v>
      </c>
      <c r="H23" s="14">
        <f t="shared" si="2"/>
        <v>-469034.01999999955</v>
      </c>
      <c r="J23" s="21"/>
      <c r="K23" s="21"/>
      <c r="L23" s="21"/>
    </row>
    <row r="24" spans="1:12" ht="12.75">
      <c r="A24" s="12" t="s">
        <v>5</v>
      </c>
      <c r="B24" s="2" t="s">
        <v>6</v>
      </c>
      <c r="C24" s="32">
        <v>7930882.38</v>
      </c>
      <c r="D24" s="32">
        <v>40096500</v>
      </c>
      <c r="E24" s="32">
        <v>7485314.61</v>
      </c>
      <c r="F24" s="23">
        <f t="shared" si="0"/>
        <v>94.38186385006003</v>
      </c>
      <c r="G24" s="23">
        <f t="shared" si="1"/>
        <v>18.668249373386704</v>
      </c>
      <c r="H24" s="13">
        <f t="shared" si="2"/>
        <v>-445567.76999999955</v>
      </c>
      <c r="J24" s="21"/>
      <c r="K24" s="21"/>
      <c r="L24" s="21"/>
    </row>
    <row r="25" spans="1:12" ht="12.75">
      <c r="A25" s="12" t="s">
        <v>7</v>
      </c>
      <c r="B25" s="2" t="s">
        <v>8</v>
      </c>
      <c r="C25" s="32">
        <v>23466.25</v>
      </c>
      <c r="D25" s="32">
        <v>1003500</v>
      </c>
      <c r="E25" s="32"/>
      <c r="F25" s="23">
        <f t="shared" si="0"/>
        <v>0</v>
      </c>
      <c r="G25" s="23">
        <f t="shared" si="1"/>
        <v>0</v>
      </c>
      <c r="H25" s="13">
        <f t="shared" si="2"/>
        <v>-23466.25</v>
      </c>
      <c r="J25" s="21"/>
      <c r="K25" s="21"/>
      <c r="L25" s="21"/>
    </row>
    <row r="26" spans="1:15" s="8" customFormat="1" ht="12.75">
      <c r="A26" s="10" t="s">
        <v>17</v>
      </c>
      <c r="B26" s="7" t="s">
        <v>18</v>
      </c>
      <c r="C26" s="31">
        <v>6531222.49</v>
      </c>
      <c r="D26" s="31">
        <v>27425000</v>
      </c>
      <c r="E26" s="31">
        <v>6439669.46</v>
      </c>
      <c r="F26" s="22">
        <f t="shared" si="0"/>
        <v>98.59822521526135</v>
      </c>
      <c r="G26" s="22">
        <f t="shared" si="1"/>
        <v>23.481018997265267</v>
      </c>
      <c r="H26" s="14">
        <f t="shared" si="2"/>
        <v>-91553.03000000026</v>
      </c>
      <c r="J26" s="21"/>
      <c r="K26" s="21"/>
      <c r="L26" s="21"/>
      <c r="M26" s="21"/>
      <c r="N26" s="21"/>
      <c r="O26" s="21"/>
    </row>
    <row r="27" spans="1:12" s="8" customFormat="1" ht="12.75">
      <c r="A27" s="11" t="s">
        <v>19</v>
      </c>
      <c r="B27" s="9" t="s">
        <v>20</v>
      </c>
      <c r="C27" s="31">
        <v>6531222.49</v>
      </c>
      <c r="D27" s="31">
        <v>27425000</v>
      </c>
      <c r="E27" s="31">
        <v>6439669.46</v>
      </c>
      <c r="F27" s="22">
        <f t="shared" si="0"/>
        <v>98.59822521526135</v>
      </c>
      <c r="G27" s="22">
        <f t="shared" si="1"/>
        <v>23.481018997265267</v>
      </c>
      <c r="H27" s="14">
        <f t="shared" si="2"/>
        <v>-91553.03000000026</v>
      </c>
      <c r="J27" s="21"/>
      <c r="K27" s="21"/>
      <c r="L27" s="21"/>
    </row>
    <row r="28" spans="1:12" ht="12.75">
      <c r="A28" s="12" t="s">
        <v>5</v>
      </c>
      <c r="B28" s="2" t="s">
        <v>6</v>
      </c>
      <c r="C28" s="32">
        <v>6472488.73</v>
      </c>
      <c r="D28" s="32">
        <v>27138000</v>
      </c>
      <c r="E28" s="32">
        <v>6350989.24</v>
      </c>
      <c r="F28" s="23">
        <f t="shared" si="0"/>
        <v>98.1228319574069</v>
      </c>
      <c r="G28" s="23">
        <f t="shared" si="1"/>
        <v>23.402569238705876</v>
      </c>
      <c r="H28" s="13">
        <f t="shared" si="2"/>
        <v>-121499.49000000022</v>
      </c>
      <c r="J28" s="21"/>
      <c r="K28" s="21"/>
      <c r="L28" s="21"/>
    </row>
    <row r="29" spans="1:12" ht="12.75">
      <c r="A29" s="12" t="s">
        <v>7</v>
      </c>
      <c r="B29" s="2" t="s">
        <v>8</v>
      </c>
      <c r="C29" s="32">
        <v>58733.76</v>
      </c>
      <c r="D29" s="32">
        <v>287000</v>
      </c>
      <c r="E29" s="32">
        <v>88680.22</v>
      </c>
      <c r="F29" s="23">
        <f t="shared" si="0"/>
        <v>150.98679192341848</v>
      </c>
      <c r="G29" s="23">
        <f t="shared" si="1"/>
        <v>30.899031358885015</v>
      </c>
      <c r="H29" s="13">
        <f t="shared" si="2"/>
        <v>29946.46</v>
      </c>
      <c r="J29" s="21"/>
      <c r="K29" s="21"/>
      <c r="L29" s="21"/>
    </row>
    <row r="30" spans="1:15" s="8" customFormat="1" ht="12.75">
      <c r="A30" s="10" t="s">
        <v>21</v>
      </c>
      <c r="B30" s="7" t="s">
        <v>22</v>
      </c>
      <c r="C30" s="31">
        <v>3286831.7</v>
      </c>
      <c r="D30" s="31">
        <v>13035000</v>
      </c>
      <c r="E30" s="31">
        <v>2582544.39</v>
      </c>
      <c r="F30" s="22">
        <f t="shared" si="0"/>
        <v>78.57245596116162</v>
      </c>
      <c r="G30" s="22">
        <f t="shared" si="1"/>
        <v>19.812385040276183</v>
      </c>
      <c r="H30" s="14">
        <f t="shared" si="2"/>
        <v>-704287.31</v>
      </c>
      <c r="J30" s="21"/>
      <c r="K30" s="21"/>
      <c r="L30" s="21"/>
      <c r="M30" s="21"/>
      <c r="N30" s="21"/>
      <c r="O30" s="21"/>
    </row>
    <row r="31" spans="1:12" s="8" customFormat="1" ht="12.75">
      <c r="A31" s="11" t="s">
        <v>23</v>
      </c>
      <c r="B31" s="9" t="s">
        <v>24</v>
      </c>
      <c r="C31" s="31">
        <v>3286831.7</v>
      </c>
      <c r="D31" s="31">
        <v>13035000</v>
      </c>
      <c r="E31" s="31">
        <v>2582544.39</v>
      </c>
      <c r="F31" s="22">
        <f t="shared" si="0"/>
        <v>78.57245596116162</v>
      </c>
      <c r="G31" s="22">
        <f t="shared" si="1"/>
        <v>19.812385040276183</v>
      </c>
      <c r="H31" s="14">
        <f t="shared" si="2"/>
        <v>-704287.31</v>
      </c>
      <c r="J31" s="21"/>
      <c r="K31" s="21"/>
      <c r="L31" s="21"/>
    </row>
    <row r="32" spans="1:12" ht="12.75">
      <c r="A32" s="12" t="s">
        <v>5</v>
      </c>
      <c r="B32" s="2" t="s">
        <v>6</v>
      </c>
      <c r="C32" s="32">
        <v>3285011.7</v>
      </c>
      <c r="D32" s="32">
        <v>12264000</v>
      </c>
      <c r="E32" s="32">
        <v>2567283.69</v>
      </c>
      <c r="F32" s="23">
        <f t="shared" si="0"/>
        <v>78.15143215471652</v>
      </c>
      <c r="G32" s="23">
        <f t="shared" si="1"/>
        <v>20.933493884540116</v>
      </c>
      <c r="H32" s="13">
        <f t="shared" si="2"/>
        <v>-717728.0100000002</v>
      </c>
      <c r="J32" s="21"/>
      <c r="K32" s="21"/>
      <c r="L32" s="21"/>
    </row>
    <row r="33" spans="1:12" ht="12.75">
      <c r="A33" s="12" t="s">
        <v>7</v>
      </c>
      <c r="B33" s="2" t="s">
        <v>8</v>
      </c>
      <c r="C33" s="32">
        <v>1820</v>
      </c>
      <c r="D33" s="32">
        <v>771000</v>
      </c>
      <c r="E33" s="32">
        <v>15260.7</v>
      </c>
      <c r="F33" s="23">
        <f t="shared" si="0"/>
        <v>838.5</v>
      </c>
      <c r="G33" s="23">
        <f t="shared" si="1"/>
        <v>1.9793385214007784</v>
      </c>
      <c r="H33" s="13">
        <f t="shared" si="2"/>
        <v>13440.7</v>
      </c>
      <c r="J33" s="21"/>
      <c r="K33" s="21"/>
      <c r="L33" s="21"/>
    </row>
    <row r="34" spans="1:15" s="8" customFormat="1" ht="12.75">
      <c r="A34" s="10" t="s">
        <v>25</v>
      </c>
      <c r="B34" s="7" t="s">
        <v>26</v>
      </c>
      <c r="C34" s="31">
        <v>60730342.59</v>
      </c>
      <c r="D34" s="31">
        <v>282354613</v>
      </c>
      <c r="E34" s="31">
        <v>67687394.4</v>
      </c>
      <c r="F34" s="22">
        <f t="shared" si="0"/>
        <v>111.45564393892546</v>
      </c>
      <c r="G34" s="22">
        <f t="shared" si="1"/>
        <v>23.972476907965376</v>
      </c>
      <c r="H34" s="14">
        <f t="shared" si="2"/>
        <v>6957051.810000002</v>
      </c>
      <c r="J34" s="21"/>
      <c r="K34" s="21"/>
      <c r="L34" s="21"/>
      <c r="M34" s="21"/>
      <c r="N34" s="21"/>
      <c r="O34" s="21"/>
    </row>
    <row r="35" spans="1:12" s="8" customFormat="1" ht="12.75">
      <c r="A35" s="11" t="s">
        <v>27</v>
      </c>
      <c r="B35" s="9" t="s">
        <v>28</v>
      </c>
      <c r="C35" s="31">
        <v>4497140.4</v>
      </c>
      <c r="D35" s="31">
        <v>22767000</v>
      </c>
      <c r="E35" s="31">
        <v>3692783.11</v>
      </c>
      <c r="F35" s="22">
        <f t="shared" si="0"/>
        <v>82.11402761630478</v>
      </c>
      <c r="G35" s="22">
        <f t="shared" si="1"/>
        <v>16.21989331049326</v>
      </c>
      <c r="H35" s="14">
        <f t="shared" si="2"/>
        <v>-804357.2900000005</v>
      </c>
      <c r="J35" s="21"/>
      <c r="K35" s="21"/>
      <c r="L35" s="21"/>
    </row>
    <row r="36" spans="1:12" ht="12.75">
      <c r="A36" s="12" t="s">
        <v>5</v>
      </c>
      <c r="B36" s="2" t="s">
        <v>6</v>
      </c>
      <c r="C36" s="32">
        <v>4480758.9</v>
      </c>
      <c r="D36" s="32">
        <v>21937000</v>
      </c>
      <c r="E36" s="32">
        <v>3692189.11</v>
      </c>
      <c r="F36" s="23">
        <f t="shared" si="0"/>
        <v>82.40097698628685</v>
      </c>
      <c r="G36" s="23">
        <f t="shared" si="1"/>
        <v>16.830875279208644</v>
      </c>
      <c r="H36" s="13">
        <f t="shared" si="2"/>
        <v>-788569.7900000005</v>
      </c>
      <c r="J36" s="21"/>
      <c r="K36" s="21"/>
      <c r="L36" s="21"/>
    </row>
    <row r="37" spans="1:12" ht="12.75">
      <c r="A37" s="12" t="s">
        <v>7</v>
      </c>
      <c r="B37" s="2" t="s">
        <v>8</v>
      </c>
      <c r="C37" s="32">
        <v>16381.5</v>
      </c>
      <c r="D37" s="32">
        <v>830000</v>
      </c>
      <c r="E37" s="32">
        <v>594</v>
      </c>
      <c r="F37" s="23">
        <f t="shared" si="0"/>
        <v>3.6260415712846807</v>
      </c>
      <c r="G37" s="23">
        <f t="shared" si="1"/>
        <v>0.07156626506024097</v>
      </c>
      <c r="H37" s="13">
        <f t="shared" si="2"/>
        <v>-15787.5</v>
      </c>
      <c r="J37" s="21"/>
      <c r="K37" s="21"/>
      <c r="L37" s="21"/>
    </row>
    <row r="38" spans="1:12" s="8" customFormat="1" ht="12.75">
      <c r="A38" s="11" t="s">
        <v>29</v>
      </c>
      <c r="B38" s="9" t="s">
        <v>30</v>
      </c>
      <c r="C38" s="31">
        <v>1857546.54</v>
      </c>
      <c r="D38" s="31">
        <v>8645200</v>
      </c>
      <c r="E38" s="31">
        <v>1857343.25</v>
      </c>
      <c r="F38" s="22">
        <f t="shared" si="0"/>
        <v>99.9890559942579</v>
      </c>
      <c r="G38" s="22">
        <f t="shared" si="1"/>
        <v>21.484098112247256</v>
      </c>
      <c r="H38" s="14">
        <f t="shared" si="2"/>
        <v>-203.29000000003725</v>
      </c>
      <c r="J38" s="21"/>
      <c r="K38" s="21"/>
      <c r="L38" s="21"/>
    </row>
    <row r="39" spans="1:12" ht="12.75">
      <c r="A39" s="12" t="s">
        <v>5</v>
      </c>
      <c r="B39" s="2" t="s">
        <v>6</v>
      </c>
      <c r="C39" s="32">
        <v>1845261.54</v>
      </c>
      <c r="D39" s="32">
        <v>8587200</v>
      </c>
      <c r="E39" s="32">
        <v>1854274.5</v>
      </c>
      <c r="F39" s="23">
        <f t="shared" si="0"/>
        <v>100.48843807799732</v>
      </c>
      <c r="G39" s="23">
        <f t="shared" si="1"/>
        <v>21.593470514253774</v>
      </c>
      <c r="H39" s="13">
        <f t="shared" si="2"/>
        <v>9012.959999999963</v>
      </c>
      <c r="J39" s="21"/>
      <c r="K39" s="21"/>
      <c r="L39" s="21"/>
    </row>
    <row r="40" spans="1:12" ht="12.75">
      <c r="A40" s="12" t="s">
        <v>7</v>
      </c>
      <c r="B40" s="2" t="s">
        <v>8</v>
      </c>
      <c r="C40" s="32">
        <v>12285</v>
      </c>
      <c r="D40" s="32">
        <v>58000</v>
      </c>
      <c r="E40" s="32">
        <v>3068.75</v>
      </c>
      <c r="F40" s="23">
        <f t="shared" si="0"/>
        <v>24.979649979649977</v>
      </c>
      <c r="G40" s="23">
        <f t="shared" si="1"/>
        <v>5.2909482758620685</v>
      </c>
      <c r="H40" s="13">
        <f t="shared" si="2"/>
        <v>-9216.25</v>
      </c>
      <c r="J40" s="21"/>
      <c r="K40" s="21"/>
      <c r="L40" s="21"/>
    </row>
    <row r="41" spans="1:12" s="8" customFormat="1" ht="12.75">
      <c r="A41" s="11" t="s">
        <v>31</v>
      </c>
      <c r="B41" s="9" t="s">
        <v>32</v>
      </c>
      <c r="C41" s="31">
        <v>29520793.03</v>
      </c>
      <c r="D41" s="31">
        <v>112083859</v>
      </c>
      <c r="E41" s="31">
        <v>39670579.82</v>
      </c>
      <c r="F41" s="22">
        <f t="shared" si="0"/>
        <v>134.38182293980196</v>
      </c>
      <c r="G41" s="22">
        <f t="shared" si="1"/>
        <v>35.39365986676101</v>
      </c>
      <c r="H41" s="14">
        <f t="shared" si="2"/>
        <v>10149786.79</v>
      </c>
      <c r="J41" s="21"/>
      <c r="K41" s="21"/>
      <c r="L41" s="21"/>
    </row>
    <row r="42" spans="1:12" ht="12.75">
      <c r="A42" s="12" t="s">
        <v>5</v>
      </c>
      <c r="B42" s="2" t="s">
        <v>6</v>
      </c>
      <c r="C42" s="32">
        <v>29514479.58</v>
      </c>
      <c r="D42" s="32">
        <v>111748859</v>
      </c>
      <c r="E42" s="32">
        <v>39665589.57</v>
      </c>
      <c r="F42" s="23">
        <f t="shared" si="0"/>
        <v>134.3936607876994</v>
      </c>
      <c r="G42" s="23">
        <f t="shared" si="1"/>
        <v>35.495297155562014</v>
      </c>
      <c r="H42" s="13">
        <f t="shared" si="2"/>
        <v>10151109.990000002</v>
      </c>
      <c r="J42" s="21"/>
      <c r="K42" s="21"/>
      <c r="L42" s="21"/>
    </row>
    <row r="43" spans="1:12" ht="12.75">
      <c r="A43" s="12" t="s">
        <v>7</v>
      </c>
      <c r="B43" s="2" t="s">
        <v>8</v>
      </c>
      <c r="C43" s="32">
        <v>6313.45</v>
      </c>
      <c r="D43" s="32">
        <v>335000</v>
      </c>
      <c r="E43" s="32">
        <v>4990.25</v>
      </c>
      <c r="F43" s="23">
        <f t="shared" si="0"/>
        <v>79.04156998154733</v>
      </c>
      <c r="G43" s="23">
        <f t="shared" si="1"/>
        <v>1.4896268656716418</v>
      </c>
      <c r="H43" s="13">
        <f t="shared" si="2"/>
        <v>-1323.1999999999998</v>
      </c>
      <c r="J43" s="21"/>
      <c r="K43" s="21"/>
      <c r="L43" s="21"/>
    </row>
    <row r="44" spans="1:12" s="8" customFormat="1" ht="25.5">
      <c r="A44" s="11" t="s">
        <v>33</v>
      </c>
      <c r="B44" s="9" t="s">
        <v>394</v>
      </c>
      <c r="C44" s="31">
        <v>925142.58</v>
      </c>
      <c r="D44" s="31">
        <v>2949000</v>
      </c>
      <c r="E44" s="31">
        <v>642071.29</v>
      </c>
      <c r="F44" s="22">
        <f t="shared" si="0"/>
        <v>69.40241470671474</v>
      </c>
      <c r="G44" s="22">
        <f t="shared" si="1"/>
        <v>21.772508986096984</v>
      </c>
      <c r="H44" s="14">
        <f t="shared" si="2"/>
        <v>-283071.2899999999</v>
      </c>
      <c r="J44" s="21"/>
      <c r="K44" s="21"/>
      <c r="L44" s="21"/>
    </row>
    <row r="45" spans="1:12" ht="12.75">
      <c r="A45" s="12" t="s">
        <v>5</v>
      </c>
      <c r="B45" s="2" t="s">
        <v>6</v>
      </c>
      <c r="C45" s="32">
        <v>923300.08</v>
      </c>
      <c r="D45" s="32">
        <v>2927000</v>
      </c>
      <c r="E45" s="32">
        <v>642071.29</v>
      </c>
      <c r="F45" s="23">
        <f t="shared" si="0"/>
        <v>69.54091133621478</v>
      </c>
      <c r="G45" s="23">
        <f t="shared" si="1"/>
        <v>21.936156132558935</v>
      </c>
      <c r="H45" s="13">
        <f t="shared" si="2"/>
        <v>-281228.7899999999</v>
      </c>
      <c r="J45" s="21"/>
      <c r="K45" s="21"/>
      <c r="L45" s="21"/>
    </row>
    <row r="46" spans="1:12" ht="12.75">
      <c r="A46" s="12" t="s">
        <v>7</v>
      </c>
      <c r="B46" s="2" t="s">
        <v>8</v>
      </c>
      <c r="C46" s="32">
        <v>1842.5</v>
      </c>
      <c r="D46" s="32">
        <v>22000</v>
      </c>
      <c r="E46" s="32"/>
      <c r="F46" s="23">
        <f t="shared" si="0"/>
        <v>0</v>
      </c>
      <c r="G46" s="23">
        <f t="shared" si="1"/>
        <v>0</v>
      </c>
      <c r="H46" s="13">
        <f t="shared" si="2"/>
        <v>-1842.5</v>
      </c>
      <c r="J46" s="21"/>
      <c r="K46" s="21"/>
      <c r="L46" s="21"/>
    </row>
    <row r="47" spans="1:12" s="8" customFormat="1" ht="12.75">
      <c r="A47" s="11" t="s">
        <v>34</v>
      </c>
      <c r="B47" s="9" t="s">
        <v>35</v>
      </c>
      <c r="C47" s="31">
        <v>5968236.99</v>
      </c>
      <c r="D47" s="31">
        <v>37174010</v>
      </c>
      <c r="E47" s="31">
        <v>4204951.52</v>
      </c>
      <c r="F47" s="22">
        <f t="shared" si="0"/>
        <v>70.45550515245206</v>
      </c>
      <c r="G47" s="22">
        <f t="shared" si="1"/>
        <v>11.31153598979502</v>
      </c>
      <c r="H47" s="14">
        <f t="shared" si="2"/>
        <v>-1763285.4700000007</v>
      </c>
      <c r="J47" s="21"/>
      <c r="K47" s="21"/>
      <c r="L47" s="21"/>
    </row>
    <row r="48" spans="1:12" ht="12.75">
      <c r="A48" s="12" t="s">
        <v>5</v>
      </c>
      <c r="B48" s="2" t="s">
        <v>6</v>
      </c>
      <c r="C48" s="32">
        <v>5968235.99</v>
      </c>
      <c r="D48" s="32">
        <v>37139010</v>
      </c>
      <c r="E48" s="32">
        <v>4186747.82</v>
      </c>
      <c r="F48" s="23">
        <f t="shared" si="0"/>
        <v>70.15050723555586</v>
      </c>
      <c r="G48" s="23">
        <f t="shared" si="1"/>
        <v>11.273181002940035</v>
      </c>
      <c r="H48" s="13">
        <f t="shared" si="2"/>
        <v>-1781488.1700000004</v>
      </c>
      <c r="J48" s="21"/>
      <c r="K48" s="21"/>
      <c r="L48" s="21"/>
    </row>
    <row r="49" spans="1:12" ht="12.75">
      <c r="A49" s="12" t="s">
        <v>7</v>
      </c>
      <c r="B49" s="2" t="s">
        <v>8</v>
      </c>
      <c r="C49" s="32">
        <v>1</v>
      </c>
      <c r="D49" s="32">
        <v>35000</v>
      </c>
      <c r="E49" s="32">
        <v>18203.7</v>
      </c>
      <c r="F49" s="23">
        <f t="shared" si="0"/>
        <v>1820370</v>
      </c>
      <c r="G49" s="23">
        <f t="shared" si="1"/>
        <v>52.01057142857143</v>
      </c>
      <c r="H49" s="13">
        <f t="shared" si="2"/>
        <v>18202.7</v>
      </c>
      <c r="J49" s="21"/>
      <c r="K49" s="21"/>
      <c r="L49" s="21"/>
    </row>
    <row r="50" spans="1:12" s="8" customFormat="1" ht="12.75">
      <c r="A50" s="11" t="s">
        <v>36</v>
      </c>
      <c r="B50" s="9" t="s">
        <v>37</v>
      </c>
      <c r="C50" s="31">
        <v>806637.24</v>
      </c>
      <c r="D50" s="31">
        <v>4819510</v>
      </c>
      <c r="E50" s="31">
        <v>747354.15</v>
      </c>
      <c r="F50" s="22">
        <f t="shared" si="0"/>
        <v>92.65058850989821</v>
      </c>
      <c r="G50" s="22">
        <f t="shared" si="1"/>
        <v>15.506849244010285</v>
      </c>
      <c r="H50" s="14">
        <f t="shared" si="2"/>
        <v>-59283.08999999997</v>
      </c>
      <c r="J50" s="21"/>
      <c r="K50" s="21"/>
      <c r="L50" s="21"/>
    </row>
    <row r="51" spans="1:12" ht="12.75">
      <c r="A51" s="12" t="s">
        <v>5</v>
      </c>
      <c r="B51" s="2" t="s">
        <v>6</v>
      </c>
      <c r="C51" s="32">
        <v>799254.74</v>
      </c>
      <c r="D51" s="32">
        <v>4790510</v>
      </c>
      <c r="E51" s="32">
        <v>747352.15</v>
      </c>
      <c r="F51" s="23">
        <f t="shared" si="0"/>
        <v>93.50612671999919</v>
      </c>
      <c r="G51" s="23">
        <f t="shared" si="1"/>
        <v>15.600680303349748</v>
      </c>
      <c r="H51" s="13">
        <f t="shared" si="2"/>
        <v>-51902.58999999997</v>
      </c>
      <c r="J51" s="21"/>
      <c r="K51" s="21"/>
      <c r="L51" s="21"/>
    </row>
    <row r="52" spans="1:12" ht="12.75">
      <c r="A52" s="12" t="s">
        <v>7</v>
      </c>
      <c r="B52" s="2" t="s">
        <v>8</v>
      </c>
      <c r="C52" s="32">
        <v>7382.5</v>
      </c>
      <c r="D52" s="32">
        <v>29000</v>
      </c>
      <c r="E52" s="32">
        <v>2</v>
      </c>
      <c r="F52" s="23">
        <f t="shared" si="0"/>
        <v>0.027091093802912292</v>
      </c>
      <c r="G52" s="23">
        <f t="shared" si="1"/>
        <v>0.006896551724137931</v>
      </c>
      <c r="H52" s="13">
        <f t="shared" si="2"/>
        <v>-7380.5</v>
      </c>
      <c r="J52" s="21"/>
      <c r="K52" s="21"/>
      <c r="L52" s="21"/>
    </row>
    <row r="53" spans="1:12" s="8" customFormat="1" ht="25.5">
      <c r="A53" s="11" t="s">
        <v>38</v>
      </c>
      <c r="B53" s="9" t="s">
        <v>442</v>
      </c>
      <c r="C53" s="31">
        <v>7464521.27</v>
      </c>
      <c r="D53" s="31">
        <v>35236500</v>
      </c>
      <c r="E53" s="31">
        <v>6917800.66</v>
      </c>
      <c r="F53" s="22">
        <f t="shared" si="0"/>
        <v>92.67574449553415</v>
      </c>
      <c r="G53" s="22">
        <f t="shared" si="1"/>
        <v>19.632485235480253</v>
      </c>
      <c r="H53" s="14">
        <f t="shared" si="2"/>
        <v>-546720.6099999994</v>
      </c>
      <c r="J53" s="21"/>
      <c r="K53" s="21"/>
      <c r="L53" s="21"/>
    </row>
    <row r="54" spans="1:12" ht="12.75">
      <c r="A54" s="12" t="s">
        <v>5</v>
      </c>
      <c r="B54" s="2" t="s">
        <v>6</v>
      </c>
      <c r="C54" s="32">
        <v>7442734.23</v>
      </c>
      <c r="D54" s="32">
        <v>34386500</v>
      </c>
      <c r="E54" s="32">
        <v>6895816.75</v>
      </c>
      <c r="F54" s="23">
        <f t="shared" si="0"/>
        <v>92.6516591470444</v>
      </c>
      <c r="G54" s="23">
        <f t="shared" si="1"/>
        <v>20.053848894188125</v>
      </c>
      <c r="H54" s="13">
        <f t="shared" si="2"/>
        <v>-546917.4800000004</v>
      </c>
      <c r="J54" s="21"/>
      <c r="K54" s="21"/>
      <c r="L54" s="21"/>
    </row>
    <row r="55" spans="1:12" ht="12.75">
      <c r="A55" s="12" t="s">
        <v>7</v>
      </c>
      <c r="B55" s="2" t="s">
        <v>8</v>
      </c>
      <c r="C55" s="32">
        <v>21787.04</v>
      </c>
      <c r="D55" s="32">
        <v>850000</v>
      </c>
      <c r="E55" s="32">
        <v>21983.91</v>
      </c>
      <c r="F55" s="23">
        <f t="shared" si="0"/>
        <v>100.9036105868443</v>
      </c>
      <c r="G55" s="23">
        <f t="shared" si="1"/>
        <v>2.5863423529411764</v>
      </c>
      <c r="H55" s="13">
        <f t="shared" si="2"/>
        <v>196.86999999999898</v>
      </c>
      <c r="J55" s="21"/>
      <c r="K55" s="21"/>
      <c r="L55" s="21"/>
    </row>
    <row r="56" spans="1:12" s="8" customFormat="1" ht="12.75">
      <c r="A56" s="11" t="s">
        <v>39</v>
      </c>
      <c r="B56" s="9" t="s">
        <v>40</v>
      </c>
      <c r="C56" s="31">
        <v>226768.08</v>
      </c>
      <c r="D56" s="31">
        <v>1036220</v>
      </c>
      <c r="E56" s="31">
        <v>223098.13</v>
      </c>
      <c r="F56" s="22">
        <f t="shared" si="0"/>
        <v>98.38162849021785</v>
      </c>
      <c r="G56" s="22">
        <f t="shared" si="1"/>
        <v>21.52999652583428</v>
      </c>
      <c r="H56" s="14">
        <f t="shared" si="2"/>
        <v>-3669.9499999999825</v>
      </c>
      <c r="J56" s="21"/>
      <c r="K56" s="21"/>
      <c r="L56" s="21"/>
    </row>
    <row r="57" spans="1:12" ht="12.75">
      <c r="A57" s="12" t="s">
        <v>5</v>
      </c>
      <c r="B57" s="2" t="s">
        <v>6</v>
      </c>
      <c r="C57" s="32">
        <v>225093.08</v>
      </c>
      <c r="D57" s="32">
        <v>1018220</v>
      </c>
      <c r="E57" s="32">
        <v>223098.13</v>
      </c>
      <c r="F57" s="23">
        <f t="shared" si="0"/>
        <v>99.11372219883438</v>
      </c>
      <c r="G57" s="23">
        <f t="shared" si="1"/>
        <v>21.910601834574063</v>
      </c>
      <c r="H57" s="13">
        <f t="shared" si="2"/>
        <v>-1994.9499999999825</v>
      </c>
      <c r="J57" s="21"/>
      <c r="K57" s="21"/>
      <c r="L57" s="21"/>
    </row>
    <row r="58" spans="1:12" ht="12.75">
      <c r="A58" s="12" t="s">
        <v>7</v>
      </c>
      <c r="B58" s="2" t="s">
        <v>8</v>
      </c>
      <c r="C58" s="32">
        <v>1675</v>
      </c>
      <c r="D58" s="32">
        <v>18000</v>
      </c>
      <c r="E58" s="32"/>
      <c r="F58" s="23">
        <f t="shared" si="0"/>
        <v>0</v>
      </c>
      <c r="G58" s="23">
        <f t="shared" si="1"/>
        <v>0</v>
      </c>
      <c r="H58" s="13">
        <f t="shared" si="2"/>
        <v>-1675</v>
      </c>
      <c r="J58" s="21"/>
      <c r="K58" s="21"/>
      <c r="L58" s="21"/>
    </row>
    <row r="59" spans="1:12" s="8" customFormat="1" ht="12.75">
      <c r="A59" s="11" t="s">
        <v>41</v>
      </c>
      <c r="B59" s="9" t="s">
        <v>42</v>
      </c>
      <c r="C59" s="31">
        <v>337188.34</v>
      </c>
      <c r="D59" s="31">
        <v>1764880</v>
      </c>
      <c r="E59" s="31">
        <v>346643.28</v>
      </c>
      <c r="F59" s="22">
        <f t="shared" si="0"/>
        <v>102.80405307016251</v>
      </c>
      <c r="G59" s="22">
        <f t="shared" si="1"/>
        <v>19.641181270114682</v>
      </c>
      <c r="H59" s="14">
        <f t="shared" si="2"/>
        <v>9454.940000000002</v>
      </c>
      <c r="J59" s="21"/>
      <c r="K59" s="21"/>
      <c r="L59" s="21"/>
    </row>
    <row r="60" spans="1:12" ht="12.75">
      <c r="A60" s="12" t="s">
        <v>5</v>
      </c>
      <c r="B60" s="2" t="s">
        <v>6</v>
      </c>
      <c r="C60" s="32">
        <v>335345.84</v>
      </c>
      <c r="D60" s="32">
        <v>1742880</v>
      </c>
      <c r="E60" s="32">
        <v>346643.28</v>
      </c>
      <c r="F60" s="23">
        <f t="shared" si="0"/>
        <v>103.36889224568881</v>
      </c>
      <c r="G60" s="23">
        <f t="shared" si="1"/>
        <v>19.889107683833657</v>
      </c>
      <c r="H60" s="13">
        <f t="shared" si="2"/>
        <v>11297.440000000002</v>
      </c>
      <c r="J60" s="21"/>
      <c r="K60" s="21"/>
      <c r="L60" s="21"/>
    </row>
    <row r="61" spans="1:12" ht="12.75">
      <c r="A61" s="12" t="s">
        <v>7</v>
      </c>
      <c r="B61" s="2" t="s">
        <v>8</v>
      </c>
      <c r="C61" s="32">
        <v>1842.5</v>
      </c>
      <c r="D61" s="32">
        <v>22000</v>
      </c>
      <c r="E61" s="32"/>
      <c r="F61" s="23">
        <f t="shared" si="0"/>
        <v>0</v>
      </c>
      <c r="G61" s="23">
        <f t="shared" si="1"/>
        <v>0</v>
      </c>
      <c r="H61" s="13">
        <f t="shared" si="2"/>
        <v>-1842.5</v>
      </c>
      <c r="J61" s="21"/>
      <c r="K61" s="21"/>
      <c r="L61" s="21"/>
    </row>
    <row r="62" spans="1:12" s="8" customFormat="1" ht="12.75">
      <c r="A62" s="11" t="s">
        <v>43</v>
      </c>
      <c r="B62" s="9" t="s">
        <v>395</v>
      </c>
      <c r="C62" s="31">
        <v>2130274.85</v>
      </c>
      <c r="D62" s="31">
        <v>10928000</v>
      </c>
      <c r="E62" s="31">
        <v>2886326.34</v>
      </c>
      <c r="F62" s="22">
        <f t="shared" si="0"/>
        <v>135.4907954717674</v>
      </c>
      <c r="G62" s="22">
        <f t="shared" si="1"/>
        <v>26.41221028550512</v>
      </c>
      <c r="H62" s="14">
        <f t="shared" si="2"/>
        <v>756051.4899999998</v>
      </c>
      <c r="J62" s="21"/>
      <c r="K62" s="21"/>
      <c r="L62" s="21"/>
    </row>
    <row r="63" spans="1:12" ht="12.75">
      <c r="A63" s="12" t="s">
        <v>5</v>
      </c>
      <c r="B63" s="2" t="s">
        <v>6</v>
      </c>
      <c r="C63" s="32">
        <v>2057504.78</v>
      </c>
      <c r="D63" s="32">
        <v>10876000</v>
      </c>
      <c r="E63" s="32">
        <v>2871120.59</v>
      </c>
      <c r="F63" s="23">
        <f t="shared" si="0"/>
        <v>139.54381141219025</v>
      </c>
      <c r="G63" s="23">
        <f t="shared" si="1"/>
        <v>26.398681408606105</v>
      </c>
      <c r="H63" s="13">
        <f t="shared" si="2"/>
        <v>813615.8099999998</v>
      </c>
      <c r="J63" s="21"/>
      <c r="K63" s="21"/>
      <c r="L63" s="21"/>
    </row>
    <row r="64" spans="1:12" ht="12.75">
      <c r="A64" s="12" t="s">
        <v>7</v>
      </c>
      <c r="B64" s="2" t="s">
        <v>8</v>
      </c>
      <c r="C64" s="32">
        <v>72770.07</v>
      </c>
      <c r="D64" s="32">
        <v>52000</v>
      </c>
      <c r="E64" s="32">
        <v>15205.75</v>
      </c>
      <c r="F64" s="23">
        <f t="shared" si="0"/>
        <v>20.89560996711972</v>
      </c>
      <c r="G64" s="23">
        <f t="shared" si="1"/>
        <v>29.241826923076925</v>
      </c>
      <c r="H64" s="13">
        <f t="shared" si="2"/>
        <v>-57564.32000000001</v>
      </c>
      <c r="J64" s="21"/>
      <c r="K64" s="21"/>
      <c r="L64" s="21"/>
    </row>
    <row r="65" spans="1:12" s="8" customFormat="1" ht="12.75">
      <c r="A65" s="11" t="s">
        <v>44</v>
      </c>
      <c r="B65" s="9" t="s">
        <v>45</v>
      </c>
      <c r="C65" s="31">
        <v>3946282.91</v>
      </c>
      <c r="D65" s="31">
        <v>29312700</v>
      </c>
      <c r="E65" s="31">
        <v>4082644</v>
      </c>
      <c r="F65" s="22">
        <f t="shared" si="0"/>
        <v>103.4554311768793</v>
      </c>
      <c r="G65" s="22">
        <f t="shared" si="1"/>
        <v>13.92790155802775</v>
      </c>
      <c r="H65" s="14">
        <f t="shared" si="2"/>
        <v>136361.08999999985</v>
      </c>
      <c r="J65" s="21"/>
      <c r="K65" s="21"/>
      <c r="L65" s="21"/>
    </row>
    <row r="66" spans="1:12" ht="12.75">
      <c r="A66" s="12" t="s">
        <v>5</v>
      </c>
      <c r="B66" s="2" t="s">
        <v>6</v>
      </c>
      <c r="C66" s="32">
        <v>3916620.99</v>
      </c>
      <c r="D66" s="32">
        <v>28636700</v>
      </c>
      <c r="E66" s="32">
        <v>4082348</v>
      </c>
      <c r="F66" s="23">
        <f aca="true" t="shared" si="3" ref="F66:F101">IF(C66=0,"x",E66/C66*100)</f>
        <v>104.23137726175543</v>
      </c>
      <c r="G66" s="23">
        <f aca="true" t="shared" si="4" ref="G66:G101">IF(D66=0,"x",E66/D66*100)</f>
        <v>14.255650965369613</v>
      </c>
      <c r="H66" s="13">
        <f aca="true" t="shared" si="5" ref="H66:H101">+E66-C66</f>
        <v>165727.00999999978</v>
      </c>
      <c r="J66" s="21"/>
      <c r="K66" s="21"/>
      <c r="L66" s="21"/>
    </row>
    <row r="67" spans="1:12" ht="12.75">
      <c r="A67" s="12" t="s">
        <v>7</v>
      </c>
      <c r="B67" s="2" t="s">
        <v>8</v>
      </c>
      <c r="C67" s="32">
        <v>29661.92</v>
      </c>
      <c r="D67" s="32">
        <v>676000</v>
      </c>
      <c r="E67" s="32">
        <v>296</v>
      </c>
      <c r="F67" s="23">
        <f t="shared" si="3"/>
        <v>0.9979124749847617</v>
      </c>
      <c r="G67" s="23">
        <f t="shared" si="4"/>
        <v>0.043786982248520706</v>
      </c>
      <c r="H67" s="13">
        <f t="shared" si="5"/>
        <v>-29365.92</v>
      </c>
      <c r="J67" s="21"/>
      <c r="K67" s="21"/>
      <c r="L67" s="21"/>
    </row>
    <row r="68" spans="1:12" s="8" customFormat="1" ht="12.75">
      <c r="A68" s="11" t="s">
        <v>46</v>
      </c>
      <c r="B68" s="9" t="s">
        <v>47</v>
      </c>
      <c r="C68" s="31">
        <v>920952.88</v>
      </c>
      <c r="D68" s="31">
        <v>4374211</v>
      </c>
      <c r="E68" s="31">
        <v>638829.04</v>
      </c>
      <c r="F68" s="22">
        <f t="shared" si="3"/>
        <v>69.36609395260265</v>
      </c>
      <c r="G68" s="22">
        <f t="shared" si="4"/>
        <v>14.604440435086467</v>
      </c>
      <c r="H68" s="14">
        <f t="shared" si="5"/>
        <v>-282123.83999999997</v>
      </c>
      <c r="J68" s="21"/>
      <c r="K68" s="21"/>
      <c r="L68" s="21"/>
    </row>
    <row r="69" spans="1:12" ht="12.75">
      <c r="A69" s="12" t="s">
        <v>5</v>
      </c>
      <c r="B69" s="2" t="s">
        <v>6</v>
      </c>
      <c r="C69" s="32">
        <v>917237.38</v>
      </c>
      <c r="D69" s="32">
        <v>4296711</v>
      </c>
      <c r="E69" s="32">
        <v>638631.04</v>
      </c>
      <c r="F69" s="23">
        <f t="shared" si="3"/>
        <v>69.62549214904435</v>
      </c>
      <c r="G69" s="23">
        <f t="shared" si="4"/>
        <v>14.863253311660943</v>
      </c>
      <c r="H69" s="13">
        <f t="shared" si="5"/>
        <v>-278606.33999999997</v>
      </c>
      <c r="J69" s="21"/>
      <c r="K69" s="21"/>
      <c r="L69" s="21"/>
    </row>
    <row r="70" spans="1:12" ht="12.75">
      <c r="A70" s="12" t="s">
        <v>7</v>
      </c>
      <c r="B70" s="2" t="s">
        <v>8</v>
      </c>
      <c r="C70" s="32">
        <v>3715.5</v>
      </c>
      <c r="D70" s="32">
        <v>77500</v>
      </c>
      <c r="E70" s="32">
        <v>198</v>
      </c>
      <c r="F70" s="23">
        <f t="shared" si="3"/>
        <v>5.329027048849415</v>
      </c>
      <c r="G70" s="23">
        <f t="shared" si="4"/>
        <v>0.25548387096774194</v>
      </c>
      <c r="H70" s="13">
        <f t="shared" si="5"/>
        <v>-3517.5</v>
      </c>
      <c r="J70" s="21"/>
      <c r="K70" s="21"/>
      <c r="L70" s="21"/>
    </row>
    <row r="71" spans="1:12" s="8" customFormat="1" ht="12.75">
      <c r="A71" s="11" t="s">
        <v>367</v>
      </c>
      <c r="B71" s="9" t="s">
        <v>374</v>
      </c>
      <c r="C71" s="31">
        <v>145449.2</v>
      </c>
      <c r="D71" s="31">
        <v>427300</v>
      </c>
      <c r="E71" s="31">
        <v>94412.16</v>
      </c>
      <c r="F71" s="22">
        <f t="shared" si="3"/>
        <v>64.91074546989601</v>
      </c>
      <c r="G71" s="22">
        <f t="shared" si="4"/>
        <v>22.095052656213436</v>
      </c>
      <c r="H71" s="14">
        <f t="shared" si="5"/>
        <v>-51037.04000000001</v>
      </c>
      <c r="J71" s="21"/>
      <c r="K71" s="21"/>
      <c r="L71" s="21"/>
    </row>
    <row r="72" spans="1:12" ht="12.75">
      <c r="A72" s="12" t="s">
        <v>5</v>
      </c>
      <c r="B72" s="2" t="s">
        <v>6</v>
      </c>
      <c r="C72" s="32">
        <v>145351.2</v>
      </c>
      <c r="D72" s="32">
        <v>411000</v>
      </c>
      <c r="E72" s="32">
        <v>90676.96</v>
      </c>
      <c r="F72" s="23">
        <f t="shared" si="3"/>
        <v>62.38473435375834</v>
      </c>
      <c r="G72" s="23">
        <f t="shared" si="4"/>
        <v>22.06252068126521</v>
      </c>
      <c r="H72" s="13">
        <f t="shared" si="5"/>
        <v>-54674.240000000005</v>
      </c>
      <c r="J72" s="21"/>
      <c r="K72" s="21"/>
      <c r="L72" s="21"/>
    </row>
    <row r="73" spans="1:12" ht="12.75">
      <c r="A73" s="12" t="s">
        <v>7</v>
      </c>
      <c r="B73" s="2" t="s">
        <v>8</v>
      </c>
      <c r="C73" s="32">
        <v>98</v>
      </c>
      <c r="D73" s="32">
        <v>16300</v>
      </c>
      <c r="E73" s="32">
        <v>3735.2</v>
      </c>
      <c r="F73" s="23">
        <f t="shared" si="3"/>
        <v>3811.4285714285716</v>
      </c>
      <c r="G73" s="23">
        <f t="shared" si="4"/>
        <v>22.91533742331288</v>
      </c>
      <c r="H73" s="13">
        <f t="shared" si="5"/>
        <v>3637.2</v>
      </c>
      <c r="J73" s="21"/>
      <c r="K73" s="21"/>
      <c r="L73" s="21"/>
    </row>
    <row r="74" spans="1:12" s="8" customFormat="1" ht="12.75">
      <c r="A74" s="11" t="s">
        <v>48</v>
      </c>
      <c r="B74" s="9" t="s">
        <v>49</v>
      </c>
      <c r="C74" s="31">
        <v>662982.69</v>
      </c>
      <c r="D74" s="31">
        <v>4726713</v>
      </c>
      <c r="E74" s="31">
        <v>328974.92</v>
      </c>
      <c r="F74" s="22">
        <f t="shared" si="3"/>
        <v>49.62043880813842</v>
      </c>
      <c r="G74" s="22">
        <f t="shared" si="4"/>
        <v>6.9599089261395815</v>
      </c>
      <c r="H74" s="14">
        <f t="shared" si="5"/>
        <v>-334007.76999999996</v>
      </c>
      <c r="J74" s="21"/>
      <c r="K74" s="21"/>
      <c r="L74" s="21"/>
    </row>
    <row r="75" spans="1:12" ht="12.75">
      <c r="A75" s="12" t="s">
        <v>5</v>
      </c>
      <c r="B75" s="2" t="s">
        <v>6</v>
      </c>
      <c r="C75" s="32">
        <v>660126.46</v>
      </c>
      <c r="D75" s="32">
        <v>4707713</v>
      </c>
      <c r="E75" s="32">
        <v>328974.92</v>
      </c>
      <c r="F75" s="23">
        <f t="shared" si="3"/>
        <v>49.83513613437038</v>
      </c>
      <c r="G75" s="23">
        <f t="shared" si="4"/>
        <v>6.987998631182486</v>
      </c>
      <c r="H75" s="13">
        <f t="shared" si="5"/>
        <v>-331151.54</v>
      </c>
      <c r="J75" s="21"/>
      <c r="K75" s="21"/>
      <c r="L75" s="21"/>
    </row>
    <row r="76" spans="1:12" ht="12.75">
      <c r="A76" s="12" t="s">
        <v>7</v>
      </c>
      <c r="B76" s="2" t="s">
        <v>8</v>
      </c>
      <c r="C76" s="32">
        <v>2856.23</v>
      </c>
      <c r="D76" s="32">
        <v>19000</v>
      </c>
      <c r="E76" s="32"/>
      <c r="F76" s="23">
        <f t="shared" si="3"/>
        <v>0</v>
      </c>
      <c r="G76" s="23">
        <f t="shared" si="4"/>
        <v>0</v>
      </c>
      <c r="H76" s="13">
        <f t="shared" si="5"/>
        <v>-2856.23</v>
      </c>
      <c r="J76" s="21"/>
      <c r="K76" s="21"/>
      <c r="L76" s="21"/>
    </row>
    <row r="77" spans="1:12" s="8" customFormat="1" ht="12.75">
      <c r="A77" s="11" t="s">
        <v>368</v>
      </c>
      <c r="B77" s="9" t="s">
        <v>375</v>
      </c>
      <c r="C77" s="31">
        <v>1001358.08</v>
      </c>
      <c r="D77" s="31">
        <v>4855160</v>
      </c>
      <c r="E77" s="31">
        <v>1039361.32</v>
      </c>
      <c r="F77" s="22">
        <f t="shared" si="3"/>
        <v>103.79516985572235</v>
      </c>
      <c r="G77" s="22">
        <f t="shared" si="4"/>
        <v>21.40735464948632</v>
      </c>
      <c r="H77" s="14">
        <f t="shared" si="5"/>
        <v>38003.23999999999</v>
      </c>
      <c r="J77" s="21"/>
      <c r="K77" s="21"/>
      <c r="L77" s="21"/>
    </row>
    <row r="78" spans="1:12" ht="12.75">
      <c r="A78" s="12" t="s">
        <v>5</v>
      </c>
      <c r="B78" s="2" t="s">
        <v>6</v>
      </c>
      <c r="C78" s="32">
        <v>995495.58</v>
      </c>
      <c r="D78" s="32">
        <v>4733360</v>
      </c>
      <c r="E78" s="32">
        <v>1034633.82</v>
      </c>
      <c r="F78" s="23">
        <f t="shared" si="3"/>
        <v>103.93153327712415</v>
      </c>
      <c r="G78" s="23">
        <f t="shared" si="4"/>
        <v>21.858337840350195</v>
      </c>
      <c r="H78" s="13">
        <f t="shared" si="5"/>
        <v>39138.23999999999</v>
      </c>
      <c r="J78" s="21"/>
      <c r="K78" s="21"/>
      <c r="L78" s="21"/>
    </row>
    <row r="79" spans="1:12" ht="12.75">
      <c r="A79" s="12" t="s">
        <v>7</v>
      </c>
      <c r="B79" s="2" t="s">
        <v>8</v>
      </c>
      <c r="C79" s="32">
        <v>5862.5</v>
      </c>
      <c r="D79" s="32">
        <v>121800</v>
      </c>
      <c r="E79" s="32">
        <v>4727.5</v>
      </c>
      <c r="F79" s="23">
        <f t="shared" si="3"/>
        <v>80.63965884861408</v>
      </c>
      <c r="G79" s="23">
        <f t="shared" si="4"/>
        <v>3.88136288998358</v>
      </c>
      <c r="H79" s="13">
        <f t="shared" si="5"/>
        <v>-1135</v>
      </c>
      <c r="J79" s="21"/>
      <c r="K79" s="21"/>
      <c r="L79" s="21"/>
    </row>
    <row r="80" spans="1:12" s="8" customFormat="1" ht="12.75">
      <c r="A80" s="11" t="s">
        <v>50</v>
      </c>
      <c r="B80" s="9" t="s">
        <v>51</v>
      </c>
      <c r="C80" s="31">
        <v>319067.51</v>
      </c>
      <c r="D80" s="31">
        <v>1254350</v>
      </c>
      <c r="E80" s="31">
        <v>314221.41</v>
      </c>
      <c r="F80" s="22">
        <f t="shared" si="3"/>
        <v>98.48116782558023</v>
      </c>
      <c r="G80" s="22">
        <f t="shared" si="4"/>
        <v>25.05053693147845</v>
      </c>
      <c r="H80" s="14">
        <f t="shared" si="5"/>
        <v>-4846.100000000035</v>
      </c>
      <c r="J80" s="21"/>
      <c r="K80" s="21"/>
      <c r="L80" s="21"/>
    </row>
    <row r="81" spans="1:12" ht="12.75">
      <c r="A81" s="12" t="s">
        <v>5</v>
      </c>
      <c r="B81" s="2" t="s">
        <v>6</v>
      </c>
      <c r="C81" s="32">
        <v>315476.26</v>
      </c>
      <c r="D81" s="32">
        <v>1234350</v>
      </c>
      <c r="E81" s="32">
        <v>314221.41</v>
      </c>
      <c r="F81" s="23">
        <f t="shared" si="3"/>
        <v>99.6022363140732</v>
      </c>
      <c r="G81" s="23">
        <f t="shared" si="4"/>
        <v>25.45642726941305</v>
      </c>
      <c r="H81" s="13">
        <f t="shared" si="5"/>
        <v>-1254.850000000035</v>
      </c>
      <c r="J81" s="21"/>
      <c r="K81" s="21"/>
      <c r="L81" s="21"/>
    </row>
    <row r="82" spans="1:12" ht="12.75">
      <c r="A82" s="12" t="s">
        <v>7</v>
      </c>
      <c r="B82" s="2" t="s">
        <v>8</v>
      </c>
      <c r="C82" s="32">
        <v>3591.25</v>
      </c>
      <c r="D82" s="32">
        <v>20000</v>
      </c>
      <c r="E82" s="32"/>
      <c r="F82" s="23">
        <f t="shared" si="3"/>
        <v>0</v>
      </c>
      <c r="G82" s="23">
        <f t="shared" si="4"/>
        <v>0</v>
      </c>
      <c r="H82" s="13">
        <f t="shared" si="5"/>
        <v>-3591.25</v>
      </c>
      <c r="J82" s="21"/>
      <c r="K82" s="21"/>
      <c r="L82" s="21"/>
    </row>
    <row r="83" spans="1:15" s="8" customFormat="1" ht="12.75">
      <c r="A83" s="10" t="s">
        <v>52</v>
      </c>
      <c r="B83" s="7" t="s">
        <v>53</v>
      </c>
      <c r="C83" s="31">
        <v>5740090608.8</v>
      </c>
      <c r="D83" s="31">
        <v>19426816963</v>
      </c>
      <c r="E83" s="31">
        <v>5788668547.9</v>
      </c>
      <c r="F83" s="22">
        <f t="shared" si="3"/>
        <v>100.8462922000835</v>
      </c>
      <c r="G83" s="22">
        <f t="shared" si="4"/>
        <v>29.797308323463405</v>
      </c>
      <c r="H83" s="14">
        <f t="shared" si="5"/>
        <v>48577939.09999943</v>
      </c>
      <c r="J83" s="21"/>
      <c r="K83" s="21"/>
      <c r="L83" s="21"/>
      <c r="M83" s="21"/>
      <c r="N83" s="21"/>
      <c r="O83" s="21"/>
    </row>
    <row r="84" spans="1:12" s="8" customFormat="1" ht="12.75">
      <c r="A84" s="11" t="s">
        <v>54</v>
      </c>
      <c r="B84" s="9" t="s">
        <v>55</v>
      </c>
      <c r="C84" s="31">
        <v>42014351.53</v>
      </c>
      <c r="D84" s="31">
        <v>362392354</v>
      </c>
      <c r="E84" s="31">
        <v>49264671.67</v>
      </c>
      <c r="F84" s="22">
        <f t="shared" si="3"/>
        <v>117.25677030817188</v>
      </c>
      <c r="G84" s="22">
        <f t="shared" si="4"/>
        <v>13.5942911394869</v>
      </c>
      <c r="H84" s="14">
        <f t="shared" si="5"/>
        <v>7250320.140000001</v>
      </c>
      <c r="J84" s="21"/>
      <c r="K84" s="21"/>
      <c r="L84" s="21"/>
    </row>
    <row r="85" spans="1:12" ht="12.75">
      <c r="A85" s="12" t="s">
        <v>5</v>
      </c>
      <c r="B85" s="2" t="s">
        <v>6</v>
      </c>
      <c r="C85" s="32">
        <v>29086680.6</v>
      </c>
      <c r="D85" s="32">
        <v>170435000</v>
      </c>
      <c r="E85" s="32">
        <v>33056069.28</v>
      </c>
      <c r="F85" s="23">
        <f t="shared" si="3"/>
        <v>113.64675720336407</v>
      </c>
      <c r="G85" s="23">
        <f t="shared" si="4"/>
        <v>19.395117951125062</v>
      </c>
      <c r="H85" s="13">
        <f t="shared" si="5"/>
        <v>3969388.6799999997</v>
      </c>
      <c r="J85" s="21"/>
      <c r="K85" s="21"/>
      <c r="L85" s="21"/>
    </row>
    <row r="86" spans="1:12" ht="12.75">
      <c r="A86" s="12" t="s">
        <v>7</v>
      </c>
      <c r="B86" s="2" t="s">
        <v>8</v>
      </c>
      <c r="C86" s="32">
        <v>12927670.93</v>
      </c>
      <c r="D86" s="32">
        <v>191957354</v>
      </c>
      <c r="E86" s="32">
        <v>16208602.39</v>
      </c>
      <c r="F86" s="23">
        <f t="shared" si="3"/>
        <v>125.37913811208065</v>
      </c>
      <c r="G86" s="23">
        <f t="shared" si="4"/>
        <v>8.44385591499662</v>
      </c>
      <c r="H86" s="13">
        <f t="shared" si="5"/>
        <v>3280931.460000001</v>
      </c>
      <c r="J86" s="21"/>
      <c r="K86" s="21"/>
      <c r="L86" s="21"/>
    </row>
    <row r="87" spans="1:12" s="8" customFormat="1" ht="12.75">
      <c r="A87" s="11" t="s">
        <v>56</v>
      </c>
      <c r="B87" s="9" t="s">
        <v>57</v>
      </c>
      <c r="C87" s="31">
        <v>5376067758.69</v>
      </c>
      <c r="D87" s="31">
        <v>17431235443</v>
      </c>
      <c r="E87" s="31">
        <v>5401601177.94</v>
      </c>
      <c r="F87" s="22">
        <f t="shared" si="3"/>
        <v>100.47494600879476</v>
      </c>
      <c r="G87" s="22">
        <f t="shared" si="4"/>
        <v>30.98805701754871</v>
      </c>
      <c r="H87" s="14">
        <f t="shared" si="5"/>
        <v>25533419.25</v>
      </c>
      <c r="J87" s="21"/>
      <c r="K87" s="21"/>
      <c r="L87" s="21"/>
    </row>
    <row r="88" spans="1:12" ht="12.75">
      <c r="A88" s="12" t="s">
        <v>5</v>
      </c>
      <c r="B88" s="2" t="s">
        <v>6</v>
      </c>
      <c r="C88" s="32">
        <v>5376067758.69</v>
      </c>
      <c r="D88" s="32">
        <v>17429735443</v>
      </c>
      <c r="E88" s="32">
        <v>5401601177.94</v>
      </c>
      <c r="F88" s="23">
        <f t="shared" si="3"/>
        <v>100.47494600879476</v>
      </c>
      <c r="G88" s="23">
        <f t="shared" si="4"/>
        <v>30.990723844344696</v>
      </c>
      <c r="H88" s="13">
        <f t="shared" si="5"/>
        <v>25533419.25</v>
      </c>
      <c r="J88" s="21"/>
      <c r="K88" s="21"/>
      <c r="L88" s="21"/>
    </row>
    <row r="89" spans="1:12" ht="12.75">
      <c r="A89" s="12" t="s">
        <v>7</v>
      </c>
      <c r="B89" s="2" t="s">
        <v>8</v>
      </c>
      <c r="C89" s="32"/>
      <c r="D89" s="32">
        <v>1500000</v>
      </c>
      <c r="E89" s="32"/>
      <c r="F89" s="23" t="str">
        <f t="shared" si="3"/>
        <v>x</v>
      </c>
      <c r="G89" s="23">
        <f t="shared" si="4"/>
        <v>0</v>
      </c>
      <c r="H89" s="13">
        <f t="shared" si="5"/>
        <v>0</v>
      </c>
      <c r="J89" s="21"/>
      <c r="K89" s="21"/>
      <c r="L89" s="21"/>
    </row>
    <row r="90" spans="1:12" s="8" customFormat="1" ht="12.75">
      <c r="A90" s="11" t="s">
        <v>58</v>
      </c>
      <c r="B90" s="9" t="s">
        <v>59</v>
      </c>
      <c r="C90" s="31">
        <v>119276859.55</v>
      </c>
      <c r="D90" s="31">
        <v>576886000</v>
      </c>
      <c r="E90" s="31">
        <v>114564473.67</v>
      </c>
      <c r="F90" s="22">
        <f>IF(C90=0,"x",E90/C90*100)</f>
        <v>96.04920359424402</v>
      </c>
      <c r="G90" s="22">
        <f>IF(D90=0,"x",E90/D90*100)</f>
        <v>19.859118382141357</v>
      </c>
      <c r="H90" s="14">
        <f>+E90-C90</f>
        <v>-4712385.879999995</v>
      </c>
      <c r="J90" s="21"/>
      <c r="K90" s="21"/>
      <c r="L90" s="21"/>
    </row>
    <row r="91" spans="1:12" ht="12.75">
      <c r="A91" s="12" t="s">
        <v>5</v>
      </c>
      <c r="B91" s="2" t="s">
        <v>6</v>
      </c>
      <c r="C91" s="32">
        <v>114666338.22</v>
      </c>
      <c r="D91" s="32">
        <v>560438400</v>
      </c>
      <c r="E91" s="32">
        <v>114271321.86</v>
      </c>
      <c r="F91" s="23">
        <f t="shared" si="3"/>
        <v>99.65550800162283</v>
      </c>
      <c r="G91" s="23">
        <f t="shared" si="4"/>
        <v>20.3896310210007</v>
      </c>
      <c r="H91" s="13">
        <f t="shared" si="5"/>
        <v>-395016.3599999994</v>
      </c>
      <c r="J91" s="21"/>
      <c r="K91" s="21"/>
      <c r="L91" s="21"/>
    </row>
    <row r="92" spans="1:12" ht="12.75">
      <c r="A92" s="12" t="s">
        <v>7</v>
      </c>
      <c r="B92" s="2" t="s">
        <v>8</v>
      </c>
      <c r="C92" s="32">
        <v>4610521.33</v>
      </c>
      <c r="D92" s="32">
        <v>16447600</v>
      </c>
      <c r="E92" s="32">
        <v>293151.81</v>
      </c>
      <c r="F92" s="23">
        <f t="shared" si="3"/>
        <v>6.358322389542008</v>
      </c>
      <c r="G92" s="23">
        <f t="shared" si="4"/>
        <v>1.7823379094822345</v>
      </c>
      <c r="H92" s="13">
        <f t="shared" si="5"/>
        <v>-4317369.5200000005</v>
      </c>
      <c r="J92" s="21"/>
      <c r="K92" s="21"/>
      <c r="L92" s="21"/>
    </row>
    <row r="93" spans="1:12" s="8" customFormat="1" ht="12.75">
      <c r="A93" s="11" t="s">
        <v>60</v>
      </c>
      <c r="B93" s="9" t="s">
        <v>61</v>
      </c>
      <c r="C93" s="31">
        <v>179332222.6</v>
      </c>
      <c r="D93" s="31">
        <v>859846514</v>
      </c>
      <c r="E93" s="31">
        <v>204695962.64</v>
      </c>
      <c r="F93" s="22">
        <f t="shared" si="3"/>
        <v>114.1434370646115</v>
      </c>
      <c r="G93" s="22">
        <f t="shared" si="4"/>
        <v>23.80610484628888</v>
      </c>
      <c r="H93" s="14">
        <f t="shared" si="5"/>
        <v>25363740.03999999</v>
      </c>
      <c r="J93" s="21"/>
      <c r="K93" s="21"/>
      <c r="L93" s="21"/>
    </row>
    <row r="94" spans="1:12" ht="12.75">
      <c r="A94" s="12" t="s">
        <v>5</v>
      </c>
      <c r="B94" s="2" t="s">
        <v>6</v>
      </c>
      <c r="C94" s="32">
        <v>176168336.07</v>
      </c>
      <c r="D94" s="32">
        <v>821997514</v>
      </c>
      <c r="E94" s="32">
        <v>200739023.68</v>
      </c>
      <c r="F94" s="23">
        <f t="shared" si="3"/>
        <v>113.94727801722378</v>
      </c>
      <c r="G94" s="23">
        <f t="shared" si="4"/>
        <v>24.42087965730758</v>
      </c>
      <c r="H94" s="13">
        <f t="shared" si="5"/>
        <v>24570687.610000014</v>
      </c>
      <c r="J94" s="21"/>
      <c r="K94" s="21"/>
      <c r="L94" s="21"/>
    </row>
    <row r="95" spans="1:12" ht="12.75">
      <c r="A95" s="12" t="s">
        <v>7</v>
      </c>
      <c r="B95" s="2" t="s">
        <v>8</v>
      </c>
      <c r="C95" s="32">
        <v>3163886.53</v>
      </c>
      <c r="D95" s="32">
        <v>37849000</v>
      </c>
      <c r="E95" s="32">
        <v>3956938.96</v>
      </c>
      <c r="F95" s="23">
        <f t="shared" si="3"/>
        <v>125.0657671341962</v>
      </c>
      <c r="G95" s="23">
        <f t="shared" si="4"/>
        <v>10.454540304895769</v>
      </c>
      <c r="H95" s="13">
        <f t="shared" si="5"/>
        <v>793052.4300000002</v>
      </c>
      <c r="J95" s="21"/>
      <c r="K95" s="21"/>
      <c r="L95" s="21"/>
    </row>
    <row r="96" spans="1:12" s="8" customFormat="1" ht="12.75">
      <c r="A96" s="11" t="s">
        <v>62</v>
      </c>
      <c r="B96" s="9" t="s">
        <v>63</v>
      </c>
      <c r="C96" s="31">
        <v>2242915.31</v>
      </c>
      <c r="D96" s="31">
        <v>20565500</v>
      </c>
      <c r="E96" s="31">
        <v>2836093.3</v>
      </c>
      <c r="F96" s="22">
        <f t="shared" si="3"/>
        <v>126.44674042552234</v>
      </c>
      <c r="G96" s="22">
        <f t="shared" si="4"/>
        <v>13.790539009506212</v>
      </c>
      <c r="H96" s="14">
        <f t="shared" si="5"/>
        <v>593177.9899999998</v>
      </c>
      <c r="J96" s="21"/>
      <c r="K96" s="21"/>
      <c r="L96" s="21"/>
    </row>
    <row r="97" spans="1:12" ht="12.75">
      <c r="A97" s="12" t="s">
        <v>5</v>
      </c>
      <c r="B97" s="2" t="s">
        <v>6</v>
      </c>
      <c r="C97" s="32">
        <v>2162773.59</v>
      </c>
      <c r="D97" s="32">
        <v>17872500</v>
      </c>
      <c r="E97" s="32">
        <v>2533910.28</v>
      </c>
      <c r="F97" s="23">
        <f t="shared" si="3"/>
        <v>117.16021925346331</v>
      </c>
      <c r="G97" s="23">
        <f t="shared" si="4"/>
        <v>14.177704741921945</v>
      </c>
      <c r="H97" s="13">
        <f t="shared" si="5"/>
        <v>371136.68999999994</v>
      </c>
      <c r="J97" s="21"/>
      <c r="K97" s="21"/>
      <c r="L97" s="21"/>
    </row>
    <row r="98" spans="1:12" ht="12.75">
      <c r="A98" s="12" t="s">
        <v>7</v>
      </c>
      <c r="B98" s="2" t="s">
        <v>8</v>
      </c>
      <c r="C98" s="32">
        <v>80141.72</v>
      </c>
      <c r="D98" s="32">
        <v>2693000</v>
      </c>
      <c r="E98" s="32">
        <v>302183.02</v>
      </c>
      <c r="F98" s="23">
        <f t="shared" si="3"/>
        <v>377.060811771946</v>
      </c>
      <c r="G98" s="23">
        <f t="shared" si="4"/>
        <v>11.221055328629781</v>
      </c>
      <c r="H98" s="13">
        <f t="shared" si="5"/>
        <v>222041.30000000002</v>
      </c>
      <c r="J98" s="21"/>
      <c r="K98" s="21"/>
      <c r="L98" s="21"/>
    </row>
    <row r="99" spans="1:12" s="8" customFormat="1" ht="12.75">
      <c r="A99" s="11" t="s">
        <v>369</v>
      </c>
      <c r="B99" s="9" t="s">
        <v>376</v>
      </c>
      <c r="C99" s="31">
        <v>21156501.12</v>
      </c>
      <c r="D99" s="31">
        <v>175891152</v>
      </c>
      <c r="E99" s="31">
        <v>15706168.68</v>
      </c>
      <c r="F99" s="22">
        <f t="shared" si="3"/>
        <v>74.23802542260825</v>
      </c>
      <c r="G99" s="22">
        <f t="shared" si="4"/>
        <v>8.929481955976955</v>
      </c>
      <c r="H99" s="14">
        <f t="shared" si="5"/>
        <v>-5450332.440000001</v>
      </c>
      <c r="J99" s="21"/>
      <c r="K99" s="21"/>
      <c r="L99" s="21"/>
    </row>
    <row r="100" spans="1:12" ht="12.75">
      <c r="A100" s="12" t="s">
        <v>5</v>
      </c>
      <c r="B100" s="2" t="s">
        <v>6</v>
      </c>
      <c r="C100" s="32">
        <v>21156501.12</v>
      </c>
      <c r="D100" s="32">
        <v>175561152</v>
      </c>
      <c r="E100" s="32">
        <v>15702468.68</v>
      </c>
      <c r="F100" s="23">
        <f t="shared" si="3"/>
        <v>74.22053670848197</v>
      </c>
      <c r="G100" s="23">
        <f t="shared" si="4"/>
        <v>8.944159058605402</v>
      </c>
      <c r="H100" s="13">
        <f t="shared" si="5"/>
        <v>-5454032.440000001</v>
      </c>
      <c r="J100" s="21"/>
      <c r="K100" s="21"/>
      <c r="L100" s="21"/>
    </row>
    <row r="101" spans="1:12" ht="12.75">
      <c r="A101" s="12" t="s">
        <v>7</v>
      </c>
      <c r="B101" s="2" t="s">
        <v>8</v>
      </c>
      <c r="C101" s="32"/>
      <c r="D101" s="32">
        <v>330000</v>
      </c>
      <c r="E101" s="32">
        <v>3700</v>
      </c>
      <c r="F101" s="23" t="str">
        <f t="shared" si="3"/>
        <v>x</v>
      </c>
      <c r="G101" s="23">
        <f t="shared" si="4"/>
        <v>1.121212121212121</v>
      </c>
      <c r="H101" s="13">
        <f t="shared" si="5"/>
        <v>3700</v>
      </c>
      <c r="J101" s="21"/>
      <c r="K101" s="21"/>
      <c r="L101" s="21"/>
    </row>
    <row r="102" spans="1:15" s="8" customFormat="1" ht="12.75">
      <c r="A102" s="10" t="s">
        <v>64</v>
      </c>
      <c r="B102" s="7" t="s">
        <v>65</v>
      </c>
      <c r="C102" s="31">
        <v>76683937.75</v>
      </c>
      <c r="D102" s="31">
        <v>324943000</v>
      </c>
      <c r="E102" s="31">
        <v>67943995.64</v>
      </c>
      <c r="F102" s="22">
        <f aca="true" t="shared" si="6" ref="F102:F139">IF(C102=0,"x",E102/C102*100)</f>
        <v>88.60264304828294</v>
      </c>
      <c r="G102" s="22">
        <f aca="true" t="shared" si="7" ref="G102:G139">IF(D102=0,"x",E102/D102*100)</f>
        <v>20.90951201903103</v>
      </c>
      <c r="H102" s="14">
        <f aca="true" t="shared" si="8" ref="H102:H139">+E102-C102</f>
        <v>-8739942.11</v>
      </c>
      <c r="J102" s="21"/>
      <c r="K102" s="21"/>
      <c r="L102" s="21"/>
      <c r="M102" s="21"/>
      <c r="N102" s="21"/>
      <c r="O102" s="21"/>
    </row>
    <row r="103" spans="1:15" s="8" customFormat="1" ht="12.75">
      <c r="A103" s="10" t="s">
        <v>66</v>
      </c>
      <c r="B103" s="7" t="s">
        <v>67</v>
      </c>
      <c r="C103" s="31">
        <v>852293.38</v>
      </c>
      <c r="D103" s="31">
        <v>6000000</v>
      </c>
      <c r="E103" s="31">
        <v>778679.32</v>
      </c>
      <c r="F103" s="22">
        <f t="shared" si="6"/>
        <v>91.36282626060054</v>
      </c>
      <c r="G103" s="22">
        <f t="shared" si="7"/>
        <v>12.977988666666665</v>
      </c>
      <c r="H103" s="14">
        <f t="shared" si="8"/>
        <v>-73614.06000000006</v>
      </c>
      <c r="J103" s="21"/>
      <c r="K103" s="21"/>
      <c r="L103" s="21"/>
      <c r="M103" s="21"/>
      <c r="N103" s="21"/>
      <c r="O103" s="21"/>
    </row>
    <row r="104" spans="1:12" s="8" customFormat="1" ht="12.75">
      <c r="A104" s="11" t="s">
        <v>68</v>
      </c>
      <c r="B104" s="9" t="s">
        <v>69</v>
      </c>
      <c r="C104" s="31">
        <v>852293.38</v>
      </c>
      <c r="D104" s="31">
        <v>6000000</v>
      </c>
      <c r="E104" s="31">
        <v>778679.32</v>
      </c>
      <c r="F104" s="22">
        <f t="shared" si="6"/>
        <v>91.36282626060054</v>
      </c>
      <c r="G104" s="22">
        <f t="shared" si="7"/>
        <v>12.977988666666665</v>
      </c>
      <c r="H104" s="14">
        <f t="shared" si="8"/>
        <v>-73614.06000000006</v>
      </c>
      <c r="J104" s="21"/>
      <c r="K104" s="21"/>
      <c r="L104" s="21"/>
    </row>
    <row r="105" spans="1:12" s="8" customFormat="1" ht="12.75">
      <c r="A105" s="12" t="s">
        <v>5</v>
      </c>
      <c r="B105" s="2" t="s">
        <v>6</v>
      </c>
      <c r="C105" s="32">
        <v>837972.73</v>
      </c>
      <c r="D105" s="32">
        <v>4490000</v>
      </c>
      <c r="E105" s="32">
        <v>778679.32</v>
      </c>
      <c r="F105" s="23">
        <f t="shared" si="6"/>
        <v>92.92418382159046</v>
      </c>
      <c r="G105" s="23">
        <f t="shared" si="7"/>
        <v>17.342523830734965</v>
      </c>
      <c r="H105" s="13">
        <f t="shared" si="8"/>
        <v>-59293.41000000003</v>
      </c>
      <c r="J105" s="21"/>
      <c r="K105" s="21"/>
      <c r="L105" s="21"/>
    </row>
    <row r="106" spans="1:12" s="8" customFormat="1" ht="12.75">
      <c r="A106" s="12" t="s">
        <v>7</v>
      </c>
      <c r="B106" s="2" t="s">
        <v>8</v>
      </c>
      <c r="C106" s="32">
        <v>14320.65</v>
      </c>
      <c r="D106" s="32">
        <v>1510000</v>
      </c>
      <c r="E106" s="32"/>
      <c r="F106" s="23">
        <f t="shared" si="6"/>
        <v>0</v>
      </c>
      <c r="G106" s="23">
        <f t="shared" si="7"/>
        <v>0</v>
      </c>
      <c r="H106" s="13">
        <f t="shared" si="8"/>
        <v>-14320.65</v>
      </c>
      <c r="J106" s="21"/>
      <c r="K106" s="21"/>
      <c r="L106" s="21"/>
    </row>
    <row r="107" spans="1:15" s="8" customFormat="1" ht="12.75">
      <c r="A107" s="10" t="s">
        <v>70</v>
      </c>
      <c r="B107" s="7" t="s">
        <v>71</v>
      </c>
      <c r="C107" s="31">
        <v>2621327.34</v>
      </c>
      <c r="D107" s="31">
        <v>39150000</v>
      </c>
      <c r="E107" s="31">
        <v>6958567.85</v>
      </c>
      <c r="F107" s="22">
        <f t="shared" si="6"/>
        <v>265.4597059976493</v>
      </c>
      <c r="G107" s="22">
        <f t="shared" si="7"/>
        <v>17.774119667943804</v>
      </c>
      <c r="H107" s="14">
        <f t="shared" si="8"/>
        <v>4337240.51</v>
      </c>
      <c r="J107" s="21"/>
      <c r="K107" s="21"/>
      <c r="L107" s="21"/>
      <c r="M107" s="21"/>
      <c r="N107" s="21"/>
      <c r="O107" s="21"/>
    </row>
    <row r="108" spans="1:12" s="8" customFormat="1" ht="12.75">
      <c r="A108" s="11" t="s">
        <v>72</v>
      </c>
      <c r="B108" s="9" t="s">
        <v>73</v>
      </c>
      <c r="C108" s="31">
        <v>2621327.34</v>
      </c>
      <c r="D108" s="31">
        <v>39150000</v>
      </c>
      <c r="E108" s="31">
        <v>6958567.85</v>
      </c>
      <c r="F108" s="22">
        <f t="shared" si="6"/>
        <v>265.4597059976493</v>
      </c>
      <c r="G108" s="22">
        <f t="shared" si="7"/>
        <v>17.774119667943804</v>
      </c>
      <c r="H108" s="14">
        <f t="shared" si="8"/>
        <v>4337240.51</v>
      </c>
      <c r="J108" s="21"/>
      <c r="K108" s="21"/>
      <c r="L108" s="21"/>
    </row>
    <row r="109" spans="1:12" s="8" customFormat="1" ht="12.75">
      <c r="A109" s="12" t="s">
        <v>5</v>
      </c>
      <c r="B109" s="2" t="s">
        <v>6</v>
      </c>
      <c r="C109" s="32">
        <v>2609724.19</v>
      </c>
      <c r="D109" s="32">
        <v>30650000</v>
      </c>
      <c r="E109" s="32">
        <v>6871076.75</v>
      </c>
      <c r="F109" s="23">
        <f t="shared" si="6"/>
        <v>263.2874683205508</v>
      </c>
      <c r="G109" s="23">
        <f t="shared" si="7"/>
        <v>22.41786867862969</v>
      </c>
      <c r="H109" s="13">
        <f t="shared" si="8"/>
        <v>4261352.5600000005</v>
      </c>
      <c r="J109" s="21"/>
      <c r="K109" s="21"/>
      <c r="L109" s="21"/>
    </row>
    <row r="110" spans="1:12" s="8" customFormat="1" ht="12.75">
      <c r="A110" s="12" t="s">
        <v>7</v>
      </c>
      <c r="B110" s="2" t="s">
        <v>8</v>
      </c>
      <c r="C110" s="32">
        <v>11603.15</v>
      </c>
      <c r="D110" s="32">
        <v>8500000</v>
      </c>
      <c r="E110" s="32">
        <v>87491.1</v>
      </c>
      <c r="F110" s="23">
        <f t="shared" si="6"/>
        <v>754.028862851898</v>
      </c>
      <c r="G110" s="23">
        <f t="shared" si="7"/>
        <v>1.0293070588235296</v>
      </c>
      <c r="H110" s="13">
        <f t="shared" si="8"/>
        <v>75887.95000000001</v>
      </c>
      <c r="J110" s="21"/>
      <c r="K110" s="21"/>
      <c r="L110" s="21"/>
    </row>
    <row r="111" spans="1:15" s="8" customFormat="1" ht="12.75">
      <c r="A111" s="10" t="s">
        <v>74</v>
      </c>
      <c r="B111" s="7" t="s">
        <v>75</v>
      </c>
      <c r="C111" s="31">
        <v>842751047.63</v>
      </c>
      <c r="D111" s="31">
        <v>4272934500</v>
      </c>
      <c r="E111" s="31">
        <v>816411931.78</v>
      </c>
      <c r="F111" s="22">
        <f t="shared" si="6"/>
        <v>96.87462674486477</v>
      </c>
      <c r="G111" s="22">
        <f t="shared" si="7"/>
        <v>19.10658662752729</v>
      </c>
      <c r="H111" s="14">
        <f t="shared" si="8"/>
        <v>-26339115.850000024</v>
      </c>
      <c r="J111" s="21"/>
      <c r="K111" s="21"/>
      <c r="L111" s="21"/>
      <c r="M111" s="21"/>
      <c r="N111" s="21"/>
      <c r="O111" s="21"/>
    </row>
    <row r="112" spans="1:12" s="8" customFormat="1" ht="12.75">
      <c r="A112" s="11" t="s">
        <v>76</v>
      </c>
      <c r="B112" s="9" t="s">
        <v>77</v>
      </c>
      <c r="C112" s="31">
        <v>842751047.63</v>
      </c>
      <c r="D112" s="31">
        <v>4272934500</v>
      </c>
      <c r="E112" s="31">
        <v>816411931.78</v>
      </c>
      <c r="F112" s="22">
        <f t="shared" si="6"/>
        <v>96.87462674486477</v>
      </c>
      <c r="G112" s="22">
        <f t="shared" si="7"/>
        <v>19.10658662752729</v>
      </c>
      <c r="H112" s="14">
        <f t="shared" si="8"/>
        <v>-26339115.850000024</v>
      </c>
      <c r="J112" s="21"/>
      <c r="K112" s="21"/>
      <c r="L112" s="21"/>
    </row>
    <row r="113" spans="1:12" s="8" customFormat="1" ht="12.75">
      <c r="A113" s="12" t="s">
        <v>5</v>
      </c>
      <c r="B113" s="2" t="s">
        <v>6</v>
      </c>
      <c r="C113" s="32">
        <v>840612585.06</v>
      </c>
      <c r="D113" s="32">
        <v>3716473200</v>
      </c>
      <c r="E113" s="32">
        <v>770091315.8</v>
      </c>
      <c r="F113" s="23">
        <f t="shared" si="6"/>
        <v>91.6107288287902</v>
      </c>
      <c r="G113" s="23">
        <f t="shared" si="7"/>
        <v>20.72102432488952</v>
      </c>
      <c r="H113" s="13">
        <f t="shared" si="8"/>
        <v>-70521269.25999999</v>
      </c>
      <c r="J113" s="21"/>
      <c r="K113" s="21"/>
      <c r="L113" s="21"/>
    </row>
    <row r="114" spans="1:12" s="8" customFormat="1" ht="12.75">
      <c r="A114" s="12" t="s">
        <v>7</v>
      </c>
      <c r="B114" s="2" t="s">
        <v>8</v>
      </c>
      <c r="C114" s="32">
        <v>2138462.57</v>
      </c>
      <c r="D114" s="32">
        <v>556461300</v>
      </c>
      <c r="E114" s="32">
        <v>46320615.98</v>
      </c>
      <c r="F114" s="23">
        <f t="shared" si="6"/>
        <v>2166.070925431255</v>
      </c>
      <c r="G114" s="23">
        <f t="shared" si="7"/>
        <v>8.324139698483974</v>
      </c>
      <c r="H114" s="13">
        <f t="shared" si="8"/>
        <v>44182153.41</v>
      </c>
      <c r="J114" s="21"/>
      <c r="K114" s="21"/>
      <c r="L114" s="21"/>
    </row>
    <row r="115" spans="1:15" s="8" customFormat="1" ht="12.75">
      <c r="A115" s="10" t="s">
        <v>78</v>
      </c>
      <c r="B115" s="7" t="s">
        <v>79</v>
      </c>
      <c r="C115" s="31">
        <v>3097157.16</v>
      </c>
      <c r="D115" s="31">
        <v>57673419</v>
      </c>
      <c r="E115" s="31">
        <v>4041590.76</v>
      </c>
      <c r="F115" s="22">
        <f t="shared" si="6"/>
        <v>130.49356397529402</v>
      </c>
      <c r="G115" s="22">
        <f t="shared" si="7"/>
        <v>7.007718339015066</v>
      </c>
      <c r="H115" s="14">
        <f t="shared" si="8"/>
        <v>944433.5999999996</v>
      </c>
      <c r="J115" s="21"/>
      <c r="K115" s="21"/>
      <c r="L115" s="21"/>
      <c r="M115" s="21"/>
      <c r="N115" s="21"/>
      <c r="O115" s="21"/>
    </row>
    <row r="116" spans="1:12" s="8" customFormat="1" ht="12.75">
      <c r="A116" s="11" t="s">
        <v>80</v>
      </c>
      <c r="B116" s="9" t="s">
        <v>81</v>
      </c>
      <c r="C116" s="31">
        <v>1769680.34</v>
      </c>
      <c r="D116" s="31">
        <v>52597140</v>
      </c>
      <c r="E116" s="31">
        <v>2872539.96</v>
      </c>
      <c r="F116" s="22">
        <f t="shared" si="6"/>
        <v>162.31970797618737</v>
      </c>
      <c r="G116" s="22">
        <f t="shared" si="7"/>
        <v>5.4613995361724985</v>
      </c>
      <c r="H116" s="14">
        <f t="shared" si="8"/>
        <v>1102859.6199999999</v>
      </c>
      <c r="J116" s="21"/>
      <c r="K116" s="21"/>
      <c r="L116" s="21"/>
    </row>
    <row r="117" spans="1:12" s="8" customFormat="1" ht="12.75">
      <c r="A117" s="12" t="s">
        <v>5</v>
      </c>
      <c r="B117" s="2" t="s">
        <v>6</v>
      </c>
      <c r="C117" s="32">
        <v>1769482.34</v>
      </c>
      <c r="D117" s="32">
        <v>52447140</v>
      </c>
      <c r="E117" s="32">
        <v>2872538.96</v>
      </c>
      <c r="F117" s="23">
        <f t="shared" si="6"/>
        <v>162.33781457236807</v>
      </c>
      <c r="G117" s="23">
        <f t="shared" si="7"/>
        <v>5.477017354997813</v>
      </c>
      <c r="H117" s="13">
        <f t="shared" si="8"/>
        <v>1103056.6199999999</v>
      </c>
      <c r="J117" s="21"/>
      <c r="K117" s="21"/>
      <c r="L117" s="21"/>
    </row>
    <row r="118" spans="1:12" s="8" customFormat="1" ht="12.75">
      <c r="A118" s="12" t="s">
        <v>7</v>
      </c>
      <c r="B118" s="2" t="s">
        <v>8</v>
      </c>
      <c r="C118" s="32">
        <v>198</v>
      </c>
      <c r="D118" s="32">
        <v>150000</v>
      </c>
      <c r="E118" s="32">
        <v>1</v>
      </c>
      <c r="F118" s="23">
        <f t="shared" si="6"/>
        <v>0.5050505050505051</v>
      </c>
      <c r="G118" s="23">
        <f t="shared" si="7"/>
        <v>0.0006666666666666666</v>
      </c>
      <c r="H118" s="13">
        <f t="shared" si="8"/>
        <v>-197</v>
      </c>
      <c r="J118" s="21"/>
      <c r="K118" s="21"/>
      <c r="L118" s="21"/>
    </row>
    <row r="119" spans="1:12" s="8" customFormat="1" ht="12.75">
      <c r="A119" s="11" t="s">
        <v>82</v>
      </c>
      <c r="B119" s="9" t="s">
        <v>83</v>
      </c>
      <c r="C119" s="31">
        <v>1327476.82</v>
      </c>
      <c r="D119" s="31">
        <v>5076279</v>
      </c>
      <c r="E119" s="31">
        <v>1169050.8</v>
      </c>
      <c r="F119" s="22">
        <f t="shared" si="6"/>
        <v>88.06562814407562</v>
      </c>
      <c r="G119" s="22">
        <f t="shared" si="7"/>
        <v>23.029679810743264</v>
      </c>
      <c r="H119" s="14">
        <f t="shared" si="8"/>
        <v>-158426.02000000002</v>
      </c>
      <c r="J119" s="21"/>
      <c r="K119" s="21"/>
      <c r="L119" s="21"/>
    </row>
    <row r="120" spans="1:12" s="8" customFormat="1" ht="12.75">
      <c r="A120" s="12" t="s">
        <v>5</v>
      </c>
      <c r="B120" s="2" t="s">
        <v>6</v>
      </c>
      <c r="C120" s="32">
        <v>1321958.82</v>
      </c>
      <c r="D120" s="32">
        <v>5056279</v>
      </c>
      <c r="E120" s="32">
        <v>1164049.8</v>
      </c>
      <c r="F120" s="23">
        <f t="shared" si="6"/>
        <v>88.05492140821755</v>
      </c>
      <c r="G120" s="23">
        <f t="shared" si="7"/>
        <v>23.021866475327016</v>
      </c>
      <c r="H120" s="13">
        <f t="shared" si="8"/>
        <v>-157909.02000000002</v>
      </c>
      <c r="J120" s="21"/>
      <c r="K120" s="21"/>
      <c r="L120" s="21"/>
    </row>
    <row r="121" spans="1:12" s="8" customFormat="1" ht="12.75">
      <c r="A121" s="12" t="s">
        <v>7</v>
      </c>
      <c r="B121" s="2" t="s">
        <v>8</v>
      </c>
      <c r="C121" s="32">
        <v>5518</v>
      </c>
      <c r="D121" s="32">
        <v>20000</v>
      </c>
      <c r="E121" s="32">
        <v>5001</v>
      </c>
      <c r="F121" s="23">
        <f t="shared" si="6"/>
        <v>90.63066328379847</v>
      </c>
      <c r="G121" s="23">
        <f t="shared" si="7"/>
        <v>25.005</v>
      </c>
      <c r="H121" s="13">
        <f t="shared" si="8"/>
        <v>-517</v>
      </c>
      <c r="J121" s="21"/>
      <c r="K121" s="21"/>
      <c r="L121" s="21"/>
    </row>
    <row r="122" spans="1:15" s="8" customFormat="1" ht="12.75">
      <c r="A122" s="10" t="s">
        <v>360</v>
      </c>
      <c r="B122" s="7" t="s">
        <v>361</v>
      </c>
      <c r="C122" s="31">
        <v>26465486.27</v>
      </c>
      <c r="D122" s="31">
        <v>305396000</v>
      </c>
      <c r="E122" s="31">
        <v>35266068.79</v>
      </c>
      <c r="F122" s="22">
        <f t="shared" si="6"/>
        <v>133.25305429953846</v>
      </c>
      <c r="G122" s="22">
        <f t="shared" si="7"/>
        <v>11.54765248726244</v>
      </c>
      <c r="H122" s="14">
        <f t="shared" si="8"/>
        <v>8800582.52</v>
      </c>
      <c r="J122" s="21"/>
      <c r="K122" s="21"/>
      <c r="L122" s="21"/>
      <c r="M122" s="21"/>
      <c r="N122" s="21"/>
      <c r="O122" s="21"/>
    </row>
    <row r="123" spans="1:12" s="8" customFormat="1" ht="12.75">
      <c r="A123" s="11" t="s">
        <v>362</v>
      </c>
      <c r="B123" s="9" t="s">
        <v>363</v>
      </c>
      <c r="C123" s="31">
        <v>26465486.27</v>
      </c>
      <c r="D123" s="31">
        <v>305396000</v>
      </c>
      <c r="E123" s="31">
        <v>35266068.79</v>
      </c>
      <c r="F123" s="22">
        <f t="shared" si="6"/>
        <v>133.25305429953846</v>
      </c>
      <c r="G123" s="22">
        <f t="shared" si="7"/>
        <v>11.54765248726244</v>
      </c>
      <c r="H123" s="14">
        <f t="shared" si="8"/>
        <v>8800582.52</v>
      </c>
      <c r="J123" s="21"/>
      <c r="K123" s="21"/>
      <c r="L123" s="21"/>
    </row>
    <row r="124" spans="1:12" s="8" customFormat="1" ht="12.75">
      <c r="A124" s="12" t="s">
        <v>5</v>
      </c>
      <c r="B124" s="2" t="s">
        <v>6</v>
      </c>
      <c r="C124" s="32">
        <v>24582910.35</v>
      </c>
      <c r="D124" s="32">
        <v>185646000</v>
      </c>
      <c r="E124" s="32">
        <v>25268592.29</v>
      </c>
      <c r="F124" s="23">
        <f t="shared" si="6"/>
        <v>102.78926266352349</v>
      </c>
      <c r="G124" s="23">
        <f t="shared" si="7"/>
        <v>13.611169801665534</v>
      </c>
      <c r="H124" s="13">
        <f t="shared" si="8"/>
        <v>685681.9399999976</v>
      </c>
      <c r="J124" s="21"/>
      <c r="K124" s="21"/>
      <c r="L124" s="21"/>
    </row>
    <row r="125" spans="1:12" s="8" customFormat="1" ht="12.75">
      <c r="A125" s="12" t="s">
        <v>7</v>
      </c>
      <c r="B125" s="2" t="s">
        <v>8</v>
      </c>
      <c r="C125" s="32">
        <v>1882575.92</v>
      </c>
      <c r="D125" s="32">
        <v>119750000</v>
      </c>
      <c r="E125" s="32">
        <v>9997476.5</v>
      </c>
      <c r="F125" s="23">
        <f t="shared" si="6"/>
        <v>531.0530318479799</v>
      </c>
      <c r="G125" s="23">
        <f t="shared" si="7"/>
        <v>8.348623382045929</v>
      </c>
      <c r="H125" s="13">
        <f t="shared" si="8"/>
        <v>8114900.58</v>
      </c>
      <c r="J125" s="21"/>
      <c r="K125" s="21"/>
      <c r="L125" s="21"/>
    </row>
    <row r="126" spans="1:15" s="8" customFormat="1" ht="12.75">
      <c r="A126" s="10" t="s">
        <v>84</v>
      </c>
      <c r="B126" s="7" t="s">
        <v>85</v>
      </c>
      <c r="C126" s="31">
        <v>1122929812.58</v>
      </c>
      <c r="D126" s="31">
        <v>4796499880</v>
      </c>
      <c r="E126" s="31">
        <v>1125999803.75</v>
      </c>
      <c r="F126" s="22">
        <f t="shared" si="6"/>
        <v>100.27339118933413</v>
      </c>
      <c r="G126" s="22">
        <f t="shared" si="7"/>
        <v>23.475447345367183</v>
      </c>
      <c r="H126" s="14">
        <f t="shared" si="8"/>
        <v>3069991.1700000763</v>
      </c>
      <c r="J126" s="21"/>
      <c r="K126" s="21"/>
      <c r="L126" s="21"/>
      <c r="M126" s="21"/>
      <c r="N126" s="21"/>
      <c r="O126" s="21"/>
    </row>
    <row r="127" spans="1:12" s="8" customFormat="1" ht="12.75">
      <c r="A127" s="11" t="s">
        <v>86</v>
      </c>
      <c r="B127" s="9" t="s">
        <v>87</v>
      </c>
      <c r="C127" s="31">
        <v>1019626312.29</v>
      </c>
      <c r="D127" s="31">
        <v>4380598000</v>
      </c>
      <c r="E127" s="31">
        <v>1010224058.57</v>
      </c>
      <c r="F127" s="22">
        <f t="shared" si="6"/>
        <v>99.07787258854833</v>
      </c>
      <c r="G127" s="22">
        <f t="shared" si="7"/>
        <v>23.061327667364136</v>
      </c>
      <c r="H127" s="14">
        <f t="shared" si="8"/>
        <v>-9402253.71999991</v>
      </c>
      <c r="J127" s="21"/>
      <c r="K127" s="21"/>
      <c r="L127" s="21"/>
    </row>
    <row r="128" spans="1:12" s="8" customFormat="1" ht="12.75">
      <c r="A128" s="12" t="s">
        <v>5</v>
      </c>
      <c r="B128" s="2" t="s">
        <v>6</v>
      </c>
      <c r="C128" s="32">
        <v>995486321.69</v>
      </c>
      <c r="D128" s="32">
        <v>3726065000</v>
      </c>
      <c r="E128" s="32">
        <v>978879919.56</v>
      </c>
      <c r="F128" s="23">
        <f t="shared" si="6"/>
        <v>98.33183020517971</v>
      </c>
      <c r="G128" s="23">
        <f t="shared" si="7"/>
        <v>26.271144479766185</v>
      </c>
      <c r="H128" s="13">
        <f t="shared" si="8"/>
        <v>-16606402.130000114</v>
      </c>
      <c r="J128" s="21"/>
      <c r="K128" s="21"/>
      <c r="L128" s="21"/>
    </row>
    <row r="129" spans="1:12" s="8" customFormat="1" ht="12.75">
      <c r="A129" s="12" t="s">
        <v>7</v>
      </c>
      <c r="B129" s="2" t="s">
        <v>8</v>
      </c>
      <c r="C129" s="32">
        <v>24139990.6</v>
      </c>
      <c r="D129" s="32">
        <v>654533000</v>
      </c>
      <c r="E129" s="32">
        <v>31344139.01</v>
      </c>
      <c r="F129" s="23">
        <f t="shared" si="6"/>
        <v>129.84321133082796</v>
      </c>
      <c r="G129" s="23">
        <f t="shared" si="7"/>
        <v>4.788779024128654</v>
      </c>
      <c r="H129" s="13">
        <f t="shared" si="8"/>
        <v>7204148.41</v>
      </c>
      <c r="J129" s="21"/>
      <c r="K129" s="21"/>
      <c r="L129" s="21"/>
    </row>
    <row r="130" spans="1:12" s="8" customFormat="1" ht="12.75">
      <c r="A130" s="11" t="s">
        <v>88</v>
      </c>
      <c r="B130" s="9" t="s">
        <v>89</v>
      </c>
      <c r="C130" s="31">
        <v>72267660.2</v>
      </c>
      <c r="D130" s="31">
        <v>217836300</v>
      </c>
      <c r="E130" s="31">
        <v>79107011.09</v>
      </c>
      <c r="F130" s="22">
        <f t="shared" si="6"/>
        <v>109.4639163231135</v>
      </c>
      <c r="G130" s="22">
        <f t="shared" si="7"/>
        <v>36.31488924940426</v>
      </c>
      <c r="H130" s="14">
        <f t="shared" si="8"/>
        <v>6839350.890000001</v>
      </c>
      <c r="J130" s="21"/>
      <c r="K130" s="21"/>
      <c r="L130" s="21"/>
    </row>
    <row r="131" spans="1:12" s="8" customFormat="1" ht="12.75">
      <c r="A131" s="12" t="s">
        <v>5</v>
      </c>
      <c r="B131" s="2" t="s">
        <v>6</v>
      </c>
      <c r="C131" s="32">
        <v>72201787.7</v>
      </c>
      <c r="D131" s="32">
        <v>217486300</v>
      </c>
      <c r="E131" s="32">
        <v>79057539.61</v>
      </c>
      <c r="F131" s="23">
        <f t="shared" si="6"/>
        <v>109.49526615391547</v>
      </c>
      <c r="G131" s="23">
        <f t="shared" si="7"/>
        <v>36.35058374251619</v>
      </c>
      <c r="H131" s="13">
        <f t="shared" si="8"/>
        <v>6855751.909999996</v>
      </c>
      <c r="J131" s="21"/>
      <c r="K131" s="21"/>
      <c r="L131" s="21"/>
    </row>
    <row r="132" spans="1:12" s="8" customFormat="1" ht="12.75">
      <c r="A132" s="12" t="s">
        <v>7</v>
      </c>
      <c r="B132" s="2" t="s">
        <v>8</v>
      </c>
      <c r="C132" s="32">
        <v>65872.5</v>
      </c>
      <c r="D132" s="32">
        <v>350000</v>
      </c>
      <c r="E132" s="32">
        <v>49471.48</v>
      </c>
      <c r="F132" s="23">
        <f t="shared" si="6"/>
        <v>75.1018710387491</v>
      </c>
      <c r="G132" s="23">
        <f t="shared" si="7"/>
        <v>14.134708571428572</v>
      </c>
      <c r="H132" s="13">
        <f t="shared" si="8"/>
        <v>-16401.019999999997</v>
      </c>
      <c r="J132" s="21"/>
      <c r="K132" s="21"/>
      <c r="L132" s="21"/>
    </row>
    <row r="133" spans="1:12" s="8" customFormat="1" ht="12.75">
      <c r="A133" s="11" t="s">
        <v>396</v>
      </c>
      <c r="B133" s="9" t="s">
        <v>397</v>
      </c>
      <c r="C133" s="31"/>
      <c r="D133" s="31">
        <v>18281000</v>
      </c>
      <c r="E133" s="31">
        <v>2530333.03</v>
      </c>
      <c r="F133" s="22" t="str">
        <f t="shared" si="6"/>
        <v>x</v>
      </c>
      <c r="G133" s="22">
        <f t="shared" si="7"/>
        <v>13.84132722498769</v>
      </c>
      <c r="H133" s="14">
        <f t="shared" si="8"/>
        <v>2530333.03</v>
      </c>
      <c r="J133" s="21"/>
      <c r="K133" s="21"/>
      <c r="L133" s="21"/>
    </row>
    <row r="134" spans="1:12" s="8" customFormat="1" ht="12.75">
      <c r="A134" s="12" t="s">
        <v>5</v>
      </c>
      <c r="B134" s="2" t="s">
        <v>6</v>
      </c>
      <c r="C134" s="32"/>
      <c r="D134" s="32">
        <v>16966000</v>
      </c>
      <c r="E134" s="32">
        <v>2530333.03</v>
      </c>
      <c r="F134" s="23" t="str">
        <f t="shared" si="6"/>
        <v>x</v>
      </c>
      <c r="G134" s="23">
        <f t="shared" si="7"/>
        <v>14.914140221619709</v>
      </c>
      <c r="H134" s="13">
        <f t="shared" si="8"/>
        <v>2530333.03</v>
      </c>
      <c r="J134" s="21"/>
      <c r="K134" s="21"/>
      <c r="L134" s="21"/>
    </row>
    <row r="135" spans="1:12" s="8" customFormat="1" ht="12.75">
      <c r="A135" s="12" t="s">
        <v>7</v>
      </c>
      <c r="B135" s="2" t="s">
        <v>8</v>
      </c>
      <c r="C135" s="32"/>
      <c r="D135" s="32">
        <v>1315000</v>
      </c>
      <c r="E135" s="32"/>
      <c r="F135" s="23" t="str">
        <f t="shared" si="6"/>
        <v>x</v>
      </c>
      <c r="G135" s="23">
        <f t="shared" si="7"/>
        <v>0</v>
      </c>
      <c r="H135" s="13">
        <f t="shared" si="8"/>
        <v>0</v>
      </c>
      <c r="J135" s="21"/>
      <c r="K135" s="21"/>
      <c r="L135" s="21"/>
    </row>
    <row r="136" spans="1:12" s="8" customFormat="1" ht="12.75">
      <c r="A136" s="11" t="s">
        <v>90</v>
      </c>
      <c r="B136" s="9" t="s">
        <v>91</v>
      </c>
      <c r="C136" s="31">
        <v>2513630.8</v>
      </c>
      <c r="D136" s="31">
        <v>13279580</v>
      </c>
      <c r="E136" s="31">
        <v>2032155.27</v>
      </c>
      <c r="F136" s="22">
        <f t="shared" si="6"/>
        <v>80.84541572294548</v>
      </c>
      <c r="G136" s="22">
        <f t="shared" si="7"/>
        <v>15.302857997014966</v>
      </c>
      <c r="H136" s="14">
        <f t="shared" si="8"/>
        <v>-481475.5299999998</v>
      </c>
      <c r="J136" s="21"/>
      <c r="K136" s="21"/>
      <c r="L136" s="21"/>
    </row>
    <row r="137" spans="1:12" s="8" customFormat="1" ht="12.75">
      <c r="A137" s="12" t="s">
        <v>5</v>
      </c>
      <c r="B137" s="2" t="s">
        <v>6</v>
      </c>
      <c r="C137" s="32">
        <v>2504979.17</v>
      </c>
      <c r="D137" s="32">
        <v>12506703</v>
      </c>
      <c r="E137" s="32">
        <v>1904403.75</v>
      </c>
      <c r="F137" s="23">
        <f t="shared" si="6"/>
        <v>76.02473397014316</v>
      </c>
      <c r="G137" s="23">
        <f t="shared" si="7"/>
        <v>15.22706463885806</v>
      </c>
      <c r="H137" s="13">
        <f t="shared" si="8"/>
        <v>-600575.4199999999</v>
      </c>
      <c r="J137" s="21"/>
      <c r="K137" s="21"/>
      <c r="L137" s="21"/>
    </row>
    <row r="138" spans="1:12" s="8" customFormat="1" ht="12.75">
      <c r="A138" s="12" t="s">
        <v>7</v>
      </c>
      <c r="B138" s="2" t="s">
        <v>8</v>
      </c>
      <c r="C138" s="32">
        <v>8651.63</v>
      </c>
      <c r="D138" s="32">
        <v>772877</v>
      </c>
      <c r="E138" s="32">
        <v>127751.52</v>
      </c>
      <c r="F138" s="23">
        <f t="shared" si="6"/>
        <v>1476.617932112215</v>
      </c>
      <c r="G138" s="23">
        <f t="shared" si="7"/>
        <v>16.52934684302936</v>
      </c>
      <c r="H138" s="13">
        <f t="shared" si="8"/>
        <v>119099.89</v>
      </c>
      <c r="J138" s="21"/>
      <c r="K138" s="21"/>
      <c r="L138" s="21"/>
    </row>
    <row r="139" spans="1:12" s="8" customFormat="1" ht="12.75">
      <c r="A139" s="11" t="s">
        <v>92</v>
      </c>
      <c r="B139" s="9" t="s">
        <v>93</v>
      </c>
      <c r="C139" s="31">
        <v>28522209.29</v>
      </c>
      <c r="D139" s="31">
        <v>166505000</v>
      </c>
      <c r="E139" s="31">
        <v>32106245.79</v>
      </c>
      <c r="F139" s="22">
        <f t="shared" si="6"/>
        <v>112.56577449369105</v>
      </c>
      <c r="G139" s="22">
        <f t="shared" si="7"/>
        <v>19.28245145190835</v>
      </c>
      <c r="H139" s="14">
        <f t="shared" si="8"/>
        <v>3584036.5</v>
      </c>
      <c r="J139" s="21"/>
      <c r="K139" s="21"/>
      <c r="L139" s="21"/>
    </row>
    <row r="140" spans="1:12" s="8" customFormat="1" ht="12.75">
      <c r="A140" s="12" t="s">
        <v>5</v>
      </c>
      <c r="B140" s="2" t="s">
        <v>6</v>
      </c>
      <c r="C140" s="32">
        <v>28185184.29</v>
      </c>
      <c r="D140" s="32">
        <v>148651000</v>
      </c>
      <c r="E140" s="32">
        <v>27770951.79</v>
      </c>
      <c r="F140" s="23">
        <f aca="true" t="shared" si="9" ref="F140:F207">IF(C140=0,"x",E140/C140*100)</f>
        <v>98.5303182844649</v>
      </c>
      <c r="G140" s="23">
        <f aca="true" t="shared" si="10" ref="G140:G207">IF(D140=0,"x",E140/D140*100)</f>
        <v>18.681981143752814</v>
      </c>
      <c r="H140" s="13">
        <f aca="true" t="shared" si="11" ref="H140:H207">+E140-C140</f>
        <v>-414232.5</v>
      </c>
      <c r="J140" s="21"/>
      <c r="K140" s="21"/>
      <c r="L140" s="21"/>
    </row>
    <row r="141" spans="1:12" s="8" customFormat="1" ht="12.75">
      <c r="A141" s="12" t="s">
        <v>7</v>
      </c>
      <c r="B141" s="2" t="s">
        <v>8</v>
      </c>
      <c r="C141" s="32">
        <v>337025</v>
      </c>
      <c r="D141" s="32">
        <v>17854000</v>
      </c>
      <c r="E141" s="32">
        <v>4335294</v>
      </c>
      <c r="F141" s="23">
        <f t="shared" si="9"/>
        <v>1286.3419627624064</v>
      </c>
      <c r="G141" s="23">
        <f t="shared" si="10"/>
        <v>24.281920017923152</v>
      </c>
      <c r="H141" s="13">
        <f t="shared" si="11"/>
        <v>3998269</v>
      </c>
      <c r="J141" s="21"/>
      <c r="K141" s="21"/>
      <c r="L141" s="21"/>
    </row>
    <row r="142" spans="1:15" s="8" customFormat="1" ht="12.75">
      <c r="A142" s="10" t="s">
        <v>94</v>
      </c>
      <c r="B142" s="7" t="s">
        <v>95</v>
      </c>
      <c r="C142" s="31">
        <v>215355649.32</v>
      </c>
      <c r="D142" s="31">
        <v>944370602</v>
      </c>
      <c r="E142" s="31">
        <v>198532211.19</v>
      </c>
      <c r="F142" s="22">
        <f t="shared" si="9"/>
        <v>92.18806742097496</v>
      </c>
      <c r="G142" s="22">
        <f t="shared" si="10"/>
        <v>21.0227013388119</v>
      </c>
      <c r="H142" s="14">
        <f t="shared" si="11"/>
        <v>-16823438.129999995</v>
      </c>
      <c r="J142" s="21"/>
      <c r="K142" s="21"/>
      <c r="L142" s="21"/>
      <c r="M142" s="21"/>
      <c r="N142" s="21"/>
      <c r="O142" s="21"/>
    </row>
    <row r="143" spans="1:12" s="8" customFormat="1" ht="12.75">
      <c r="A143" s="11" t="s">
        <v>96</v>
      </c>
      <c r="B143" s="9" t="s">
        <v>97</v>
      </c>
      <c r="C143" s="31">
        <v>215355649.32</v>
      </c>
      <c r="D143" s="31">
        <v>906049602</v>
      </c>
      <c r="E143" s="31">
        <v>197585736.78</v>
      </c>
      <c r="F143" s="22">
        <f t="shared" si="9"/>
        <v>91.7485737680392</v>
      </c>
      <c r="G143" s="22">
        <f t="shared" si="10"/>
        <v>21.80738630024805</v>
      </c>
      <c r="H143" s="14">
        <f t="shared" si="11"/>
        <v>-17769912.53999999</v>
      </c>
      <c r="J143" s="21"/>
      <c r="K143" s="21"/>
      <c r="L143" s="21"/>
    </row>
    <row r="144" spans="1:12" s="8" customFormat="1" ht="12.75">
      <c r="A144" s="12" t="s">
        <v>5</v>
      </c>
      <c r="B144" s="2" t="s">
        <v>6</v>
      </c>
      <c r="C144" s="32">
        <v>215204186.94</v>
      </c>
      <c r="D144" s="32">
        <v>902219602</v>
      </c>
      <c r="E144" s="32">
        <v>197345798.87</v>
      </c>
      <c r="F144" s="23">
        <f t="shared" si="9"/>
        <v>91.70165398548727</v>
      </c>
      <c r="G144" s="23">
        <f t="shared" si="10"/>
        <v>21.873366354769136</v>
      </c>
      <c r="H144" s="13">
        <f t="shared" si="11"/>
        <v>-17858388.069999993</v>
      </c>
      <c r="J144" s="21"/>
      <c r="K144" s="21"/>
      <c r="L144" s="21"/>
    </row>
    <row r="145" spans="1:12" s="8" customFormat="1" ht="12.75">
      <c r="A145" s="12" t="s">
        <v>7</v>
      </c>
      <c r="B145" s="2" t="s">
        <v>8</v>
      </c>
      <c r="C145" s="32">
        <v>151462.38</v>
      </c>
      <c r="D145" s="32">
        <v>3830000</v>
      </c>
      <c r="E145" s="32">
        <v>239937.91</v>
      </c>
      <c r="F145" s="23">
        <f t="shared" si="9"/>
        <v>158.41419499680381</v>
      </c>
      <c r="G145" s="23">
        <f t="shared" si="10"/>
        <v>6.264697389033942</v>
      </c>
      <c r="H145" s="13">
        <f t="shared" si="11"/>
        <v>88475.53</v>
      </c>
      <c r="J145" s="21"/>
      <c r="K145" s="21"/>
      <c r="L145" s="21"/>
    </row>
    <row r="146" spans="1:12" s="8" customFormat="1" ht="12.75" customHeight="1">
      <c r="A146" s="11" t="s">
        <v>398</v>
      </c>
      <c r="B146" s="9" t="s">
        <v>399</v>
      </c>
      <c r="C146" s="31"/>
      <c r="D146" s="31">
        <v>38321000</v>
      </c>
      <c r="E146" s="31">
        <v>946474.41</v>
      </c>
      <c r="F146" s="22" t="str">
        <f t="shared" si="9"/>
        <v>x</v>
      </c>
      <c r="G146" s="22">
        <f t="shared" si="10"/>
        <v>2.469858328331724</v>
      </c>
      <c r="H146" s="14">
        <f t="shared" si="11"/>
        <v>946474.41</v>
      </c>
      <c r="J146" s="21"/>
      <c r="K146" s="21"/>
      <c r="L146" s="21"/>
    </row>
    <row r="147" spans="1:12" s="8" customFormat="1" ht="12.75">
      <c r="A147" s="12" t="s">
        <v>5</v>
      </c>
      <c r="B147" s="2" t="s">
        <v>6</v>
      </c>
      <c r="C147" s="32"/>
      <c r="D147" s="32">
        <v>12751000</v>
      </c>
      <c r="E147" s="32">
        <v>936634.11</v>
      </c>
      <c r="F147" s="23" t="str">
        <f t="shared" si="9"/>
        <v>x</v>
      </c>
      <c r="G147" s="23">
        <f t="shared" si="10"/>
        <v>7.345573758920869</v>
      </c>
      <c r="H147" s="13">
        <f t="shared" si="11"/>
        <v>936634.11</v>
      </c>
      <c r="J147" s="21"/>
      <c r="K147" s="21"/>
      <c r="L147" s="21"/>
    </row>
    <row r="148" spans="1:12" s="8" customFormat="1" ht="12.75">
      <c r="A148" s="12" t="s">
        <v>7</v>
      </c>
      <c r="B148" s="2" t="s">
        <v>8</v>
      </c>
      <c r="C148" s="32"/>
      <c r="D148" s="32">
        <v>25570000</v>
      </c>
      <c r="E148" s="32">
        <v>9840.3</v>
      </c>
      <c r="F148" s="23" t="str">
        <f t="shared" si="9"/>
        <v>x</v>
      </c>
      <c r="G148" s="23">
        <f t="shared" si="10"/>
        <v>0.038483770043019165</v>
      </c>
      <c r="H148" s="13">
        <f t="shared" si="11"/>
        <v>9840.3</v>
      </c>
      <c r="J148" s="21"/>
      <c r="K148" s="21"/>
      <c r="L148" s="21"/>
    </row>
    <row r="149" spans="1:15" s="8" customFormat="1" ht="12.75">
      <c r="A149" s="10" t="s">
        <v>98</v>
      </c>
      <c r="B149" s="7" t="s">
        <v>99</v>
      </c>
      <c r="C149" s="31">
        <v>126709979.24</v>
      </c>
      <c r="D149" s="31">
        <v>612286024</v>
      </c>
      <c r="E149" s="31">
        <v>137391338.99</v>
      </c>
      <c r="F149" s="22">
        <f t="shared" si="9"/>
        <v>108.42976994713933</v>
      </c>
      <c r="G149" s="22">
        <f t="shared" si="10"/>
        <v>22.43907807864646</v>
      </c>
      <c r="H149" s="14">
        <f t="shared" si="11"/>
        <v>10681359.750000015</v>
      </c>
      <c r="J149" s="21"/>
      <c r="K149" s="21"/>
      <c r="L149" s="21"/>
      <c r="M149" s="21"/>
      <c r="N149" s="21"/>
      <c r="O149" s="21"/>
    </row>
    <row r="150" spans="1:12" s="8" customFormat="1" ht="12.75">
      <c r="A150" s="11" t="s">
        <v>100</v>
      </c>
      <c r="B150" s="9" t="s">
        <v>101</v>
      </c>
      <c r="C150" s="31">
        <v>126709979.24</v>
      </c>
      <c r="D150" s="31">
        <v>612286024</v>
      </c>
      <c r="E150" s="31">
        <v>137391338.99</v>
      </c>
      <c r="F150" s="22">
        <f t="shared" si="9"/>
        <v>108.42976994713933</v>
      </c>
      <c r="G150" s="22">
        <f t="shared" si="10"/>
        <v>22.43907807864646</v>
      </c>
      <c r="H150" s="14">
        <f t="shared" si="11"/>
        <v>10681359.750000015</v>
      </c>
      <c r="J150" s="21"/>
      <c r="K150" s="21"/>
      <c r="L150" s="21"/>
    </row>
    <row r="151" spans="1:12" s="8" customFormat="1" ht="12.75">
      <c r="A151" s="12" t="s">
        <v>5</v>
      </c>
      <c r="B151" s="2" t="s">
        <v>6</v>
      </c>
      <c r="C151" s="32">
        <v>126023837.77</v>
      </c>
      <c r="D151" s="32">
        <v>570136024</v>
      </c>
      <c r="E151" s="32">
        <v>136691171.71</v>
      </c>
      <c r="F151" s="23">
        <f t="shared" si="9"/>
        <v>108.46453665335001</v>
      </c>
      <c r="G151" s="23">
        <f t="shared" si="10"/>
        <v>23.97518591282701</v>
      </c>
      <c r="H151" s="13">
        <f t="shared" si="11"/>
        <v>10667333.940000013</v>
      </c>
      <c r="J151" s="21"/>
      <c r="K151" s="21"/>
      <c r="L151" s="21"/>
    </row>
    <row r="152" spans="1:12" s="8" customFormat="1" ht="12.75">
      <c r="A152" s="12" t="s">
        <v>7</v>
      </c>
      <c r="B152" s="2" t="s">
        <v>8</v>
      </c>
      <c r="C152" s="32">
        <v>686141.47</v>
      </c>
      <c r="D152" s="32">
        <v>42150000</v>
      </c>
      <c r="E152" s="32">
        <v>700167.28</v>
      </c>
      <c r="F152" s="23">
        <f t="shared" si="9"/>
        <v>102.0441571619334</v>
      </c>
      <c r="G152" s="23">
        <f t="shared" si="10"/>
        <v>1.6611323368920523</v>
      </c>
      <c r="H152" s="13">
        <f t="shared" si="11"/>
        <v>14025.810000000056</v>
      </c>
      <c r="J152" s="21"/>
      <c r="K152" s="21"/>
      <c r="L152" s="21"/>
    </row>
    <row r="153" spans="1:15" s="8" customFormat="1" ht="12.75">
      <c r="A153" s="10" t="s">
        <v>102</v>
      </c>
      <c r="B153" s="7" t="s">
        <v>103</v>
      </c>
      <c r="C153" s="31">
        <v>573429665.85</v>
      </c>
      <c r="D153" s="31">
        <v>1567199469</v>
      </c>
      <c r="E153" s="31">
        <v>434031554.36</v>
      </c>
      <c r="F153" s="22">
        <f t="shared" si="9"/>
        <v>75.69046043626486</v>
      </c>
      <c r="G153" s="22">
        <f t="shared" si="10"/>
        <v>27.694723163538796</v>
      </c>
      <c r="H153" s="14">
        <f t="shared" si="11"/>
        <v>-139398111.49</v>
      </c>
      <c r="J153" s="21"/>
      <c r="K153" s="21"/>
      <c r="L153" s="21"/>
      <c r="M153" s="21"/>
      <c r="N153" s="21"/>
      <c r="O153" s="21"/>
    </row>
    <row r="154" spans="1:12" s="8" customFormat="1" ht="12.75">
      <c r="A154" s="11" t="s">
        <v>104</v>
      </c>
      <c r="B154" s="9" t="s">
        <v>105</v>
      </c>
      <c r="C154" s="31">
        <v>333837692.23</v>
      </c>
      <c r="D154" s="31">
        <v>1037822469</v>
      </c>
      <c r="E154" s="31">
        <v>165369183.58</v>
      </c>
      <c r="F154" s="22">
        <f t="shared" si="9"/>
        <v>49.535803604246</v>
      </c>
      <c r="G154" s="22">
        <f t="shared" si="10"/>
        <v>15.934245838726394</v>
      </c>
      <c r="H154" s="14">
        <f t="shared" si="11"/>
        <v>-168468508.65</v>
      </c>
      <c r="J154" s="21"/>
      <c r="K154" s="21"/>
      <c r="L154" s="21"/>
    </row>
    <row r="155" spans="1:12" s="8" customFormat="1" ht="12.75">
      <c r="A155" s="12" t="s">
        <v>5</v>
      </c>
      <c r="B155" s="2" t="s">
        <v>6</v>
      </c>
      <c r="C155" s="32">
        <v>333403315.07</v>
      </c>
      <c r="D155" s="32">
        <v>1035278469</v>
      </c>
      <c r="E155" s="32">
        <v>165019576.31</v>
      </c>
      <c r="F155" s="23">
        <f t="shared" si="9"/>
        <v>49.49548155373115</v>
      </c>
      <c r="G155" s="23">
        <f t="shared" si="10"/>
        <v>15.939631823831546</v>
      </c>
      <c r="H155" s="13">
        <f t="shared" si="11"/>
        <v>-168383738.76</v>
      </c>
      <c r="J155" s="21"/>
      <c r="K155" s="21"/>
      <c r="L155" s="21"/>
    </row>
    <row r="156" spans="1:12" s="8" customFormat="1" ht="12.75">
      <c r="A156" s="12" t="s">
        <v>7</v>
      </c>
      <c r="B156" s="2" t="s">
        <v>8</v>
      </c>
      <c r="C156" s="32">
        <v>434377.16</v>
      </c>
      <c r="D156" s="32">
        <v>2544000</v>
      </c>
      <c r="E156" s="32">
        <v>349607.27</v>
      </c>
      <c r="F156" s="23">
        <f t="shared" si="9"/>
        <v>80.4847266831433</v>
      </c>
      <c r="G156" s="23">
        <f t="shared" si="10"/>
        <v>13.742424135220126</v>
      </c>
      <c r="H156" s="13">
        <f t="shared" si="11"/>
        <v>-84769.88999999996</v>
      </c>
      <c r="J156" s="21"/>
      <c r="K156" s="21"/>
      <c r="L156" s="21"/>
    </row>
    <row r="157" spans="1:12" s="8" customFormat="1" ht="12.75">
      <c r="A157" s="11" t="s">
        <v>106</v>
      </c>
      <c r="B157" s="9" t="s">
        <v>107</v>
      </c>
      <c r="C157" s="31">
        <v>3247762.25</v>
      </c>
      <c r="D157" s="31">
        <v>93175000</v>
      </c>
      <c r="E157" s="31">
        <v>12817384.13</v>
      </c>
      <c r="F157" s="22">
        <f t="shared" si="9"/>
        <v>394.6527837744281</v>
      </c>
      <c r="G157" s="22">
        <f t="shared" si="10"/>
        <v>13.756248060101958</v>
      </c>
      <c r="H157" s="14">
        <f t="shared" si="11"/>
        <v>9569621.88</v>
      </c>
      <c r="J157" s="21"/>
      <c r="K157" s="21"/>
      <c r="L157" s="21"/>
    </row>
    <row r="158" spans="1:12" s="8" customFormat="1" ht="12.75">
      <c r="A158" s="12" t="s">
        <v>5</v>
      </c>
      <c r="B158" s="2" t="s">
        <v>6</v>
      </c>
      <c r="C158" s="32">
        <v>2806853.07</v>
      </c>
      <c r="D158" s="32">
        <v>12667000</v>
      </c>
      <c r="E158" s="32">
        <v>2913127.58</v>
      </c>
      <c r="F158" s="23">
        <f t="shared" si="9"/>
        <v>103.78625126964698</v>
      </c>
      <c r="G158" s="23">
        <f t="shared" si="10"/>
        <v>22.997770427094025</v>
      </c>
      <c r="H158" s="13">
        <f t="shared" si="11"/>
        <v>106274.51000000024</v>
      </c>
      <c r="J158" s="21"/>
      <c r="K158" s="21"/>
      <c r="L158" s="21"/>
    </row>
    <row r="159" spans="1:12" s="8" customFormat="1" ht="12.75">
      <c r="A159" s="12" t="s">
        <v>7</v>
      </c>
      <c r="B159" s="2" t="s">
        <v>8</v>
      </c>
      <c r="C159" s="32">
        <v>440909.18</v>
      </c>
      <c r="D159" s="32">
        <v>80508000</v>
      </c>
      <c r="E159" s="32">
        <v>9904256.55</v>
      </c>
      <c r="F159" s="23">
        <f t="shared" si="9"/>
        <v>2246.3257739382975</v>
      </c>
      <c r="G159" s="23">
        <f t="shared" si="10"/>
        <v>12.302201706662693</v>
      </c>
      <c r="H159" s="13">
        <f t="shared" si="11"/>
        <v>9463347.370000001</v>
      </c>
      <c r="J159" s="21"/>
      <c r="K159" s="21"/>
      <c r="L159" s="21"/>
    </row>
    <row r="160" spans="1:12" s="8" customFormat="1" ht="12.75">
      <c r="A160" s="11" t="s">
        <v>108</v>
      </c>
      <c r="B160" s="9" t="s">
        <v>109</v>
      </c>
      <c r="C160" s="31">
        <v>4229189.21</v>
      </c>
      <c r="D160" s="31">
        <v>16010000</v>
      </c>
      <c r="E160" s="31">
        <v>3842102.9</v>
      </c>
      <c r="F160" s="22">
        <f t="shared" si="9"/>
        <v>90.84726904427148</v>
      </c>
      <c r="G160" s="22">
        <f t="shared" si="10"/>
        <v>23.998144284821983</v>
      </c>
      <c r="H160" s="14">
        <f t="shared" si="11"/>
        <v>-387086.31000000006</v>
      </c>
      <c r="J160" s="21"/>
      <c r="K160" s="21"/>
      <c r="L160" s="21"/>
    </row>
    <row r="161" spans="1:12" s="8" customFormat="1" ht="12.75">
      <c r="A161" s="12" t="s">
        <v>5</v>
      </c>
      <c r="B161" s="2" t="s">
        <v>6</v>
      </c>
      <c r="C161" s="32">
        <v>4213617.5</v>
      </c>
      <c r="D161" s="32">
        <v>15608000</v>
      </c>
      <c r="E161" s="32">
        <v>3788640.85</v>
      </c>
      <c r="F161" s="23">
        <f t="shared" si="9"/>
        <v>89.91420910891888</v>
      </c>
      <c r="G161" s="23">
        <f t="shared" si="10"/>
        <v>24.273711237826756</v>
      </c>
      <c r="H161" s="13">
        <f t="shared" si="11"/>
        <v>-424976.6499999999</v>
      </c>
      <c r="J161" s="21"/>
      <c r="K161" s="21"/>
      <c r="L161" s="21"/>
    </row>
    <row r="162" spans="1:12" s="8" customFormat="1" ht="12.75">
      <c r="A162" s="12" t="s">
        <v>7</v>
      </c>
      <c r="B162" s="2" t="s">
        <v>8</v>
      </c>
      <c r="C162" s="32">
        <v>15571.71</v>
      </c>
      <c r="D162" s="32">
        <v>402000</v>
      </c>
      <c r="E162" s="32">
        <v>53462.05</v>
      </c>
      <c r="F162" s="23">
        <f t="shared" si="9"/>
        <v>343.328060951559</v>
      </c>
      <c r="G162" s="23">
        <f t="shared" si="10"/>
        <v>13.299017412935324</v>
      </c>
      <c r="H162" s="13">
        <f t="shared" si="11"/>
        <v>37890.340000000004</v>
      </c>
      <c r="J162" s="21"/>
      <c r="K162" s="21"/>
      <c r="L162" s="21"/>
    </row>
    <row r="163" spans="1:12" s="8" customFormat="1" ht="12.75">
      <c r="A163" s="11" t="s">
        <v>110</v>
      </c>
      <c r="B163" s="9" t="s">
        <v>111</v>
      </c>
      <c r="C163" s="31">
        <v>2110759.85</v>
      </c>
      <c r="D163" s="31">
        <v>10192000</v>
      </c>
      <c r="E163" s="31">
        <v>2158017.72</v>
      </c>
      <c r="F163" s="22">
        <f t="shared" si="9"/>
        <v>102.23890320824513</v>
      </c>
      <c r="G163" s="22">
        <f t="shared" si="10"/>
        <v>21.173643249607537</v>
      </c>
      <c r="H163" s="14">
        <f t="shared" si="11"/>
        <v>47257.87000000011</v>
      </c>
      <c r="J163" s="21"/>
      <c r="K163" s="21"/>
      <c r="L163" s="21"/>
    </row>
    <row r="164" spans="1:12" s="8" customFormat="1" ht="12.75">
      <c r="A164" s="12" t="s">
        <v>5</v>
      </c>
      <c r="B164" s="2" t="s">
        <v>6</v>
      </c>
      <c r="C164" s="32">
        <v>2093209.85</v>
      </c>
      <c r="D164" s="32">
        <v>9617000</v>
      </c>
      <c r="E164" s="32">
        <v>2153044.72</v>
      </c>
      <c r="F164" s="23">
        <f t="shared" si="9"/>
        <v>102.8585222833726</v>
      </c>
      <c r="G164" s="23">
        <f t="shared" si="10"/>
        <v>22.38790392014142</v>
      </c>
      <c r="H164" s="13">
        <f t="shared" si="11"/>
        <v>59834.87000000011</v>
      </c>
      <c r="J164" s="21"/>
      <c r="K164" s="21"/>
      <c r="L164" s="21"/>
    </row>
    <row r="165" spans="1:12" s="8" customFormat="1" ht="12.75">
      <c r="A165" s="12" t="s">
        <v>7</v>
      </c>
      <c r="B165" s="2" t="s">
        <v>8</v>
      </c>
      <c r="C165" s="32">
        <v>17550</v>
      </c>
      <c r="D165" s="32">
        <v>575000</v>
      </c>
      <c r="E165" s="32">
        <v>4973</v>
      </c>
      <c r="F165" s="23">
        <f t="shared" si="9"/>
        <v>28.336182336182336</v>
      </c>
      <c r="G165" s="23">
        <f t="shared" si="10"/>
        <v>0.8648695652173913</v>
      </c>
      <c r="H165" s="13">
        <f t="shared" si="11"/>
        <v>-12577</v>
      </c>
      <c r="J165" s="21"/>
      <c r="K165" s="21"/>
      <c r="L165" s="21"/>
    </row>
    <row r="166" spans="1:12" s="8" customFormat="1" ht="12.75">
      <c r="A166" s="11" t="s">
        <v>112</v>
      </c>
      <c r="B166" s="9" t="s">
        <v>113</v>
      </c>
      <c r="C166" s="31">
        <v>1530882.86</v>
      </c>
      <c r="D166" s="31">
        <v>6000000</v>
      </c>
      <c r="E166" s="31">
        <v>1881286.56</v>
      </c>
      <c r="F166" s="22">
        <f t="shared" si="9"/>
        <v>122.888994916306</v>
      </c>
      <c r="G166" s="22">
        <f t="shared" si="10"/>
        <v>31.354776</v>
      </c>
      <c r="H166" s="14">
        <f t="shared" si="11"/>
        <v>350403.69999999995</v>
      </c>
      <c r="J166" s="21"/>
      <c r="K166" s="21"/>
      <c r="L166" s="21"/>
    </row>
    <row r="167" spans="1:12" s="8" customFormat="1" ht="12.75">
      <c r="A167" s="12" t="s">
        <v>5</v>
      </c>
      <c r="B167" s="2" t="s">
        <v>6</v>
      </c>
      <c r="C167" s="32">
        <v>1528192.86</v>
      </c>
      <c r="D167" s="32">
        <v>5915000</v>
      </c>
      <c r="E167" s="32">
        <v>1876087.56</v>
      </c>
      <c r="F167" s="23">
        <f t="shared" si="9"/>
        <v>122.76510439919213</v>
      </c>
      <c r="G167" s="23">
        <f t="shared" si="10"/>
        <v>31.71745663567202</v>
      </c>
      <c r="H167" s="13">
        <f t="shared" si="11"/>
        <v>347894.69999999995</v>
      </c>
      <c r="J167" s="21"/>
      <c r="K167" s="21"/>
      <c r="L167" s="21"/>
    </row>
    <row r="168" spans="1:12" s="8" customFormat="1" ht="12.75">
      <c r="A168" s="12" t="s">
        <v>7</v>
      </c>
      <c r="B168" s="2" t="s">
        <v>8</v>
      </c>
      <c r="C168" s="32">
        <v>2690</v>
      </c>
      <c r="D168" s="32">
        <v>85000</v>
      </c>
      <c r="E168" s="32">
        <v>5199</v>
      </c>
      <c r="F168" s="23">
        <f t="shared" si="9"/>
        <v>193.271375464684</v>
      </c>
      <c r="G168" s="23">
        <f t="shared" si="10"/>
        <v>6.116470588235294</v>
      </c>
      <c r="H168" s="13">
        <f t="shared" si="11"/>
        <v>2509</v>
      </c>
      <c r="J168" s="21"/>
      <c r="K168" s="21"/>
      <c r="L168" s="21"/>
    </row>
    <row r="169" spans="1:12" s="8" customFormat="1" ht="12.75">
      <c r="A169" s="11" t="s">
        <v>114</v>
      </c>
      <c r="B169" s="9" t="s">
        <v>115</v>
      </c>
      <c r="C169" s="31">
        <v>618001.35</v>
      </c>
      <c r="D169" s="31">
        <v>3000000</v>
      </c>
      <c r="E169" s="31">
        <v>439576.18</v>
      </c>
      <c r="F169" s="22">
        <f t="shared" si="9"/>
        <v>71.1286763370339</v>
      </c>
      <c r="G169" s="22">
        <f t="shared" si="10"/>
        <v>14.652539333333333</v>
      </c>
      <c r="H169" s="14">
        <f t="shared" si="11"/>
        <v>-178425.16999999998</v>
      </c>
      <c r="J169" s="21"/>
      <c r="K169" s="21"/>
      <c r="L169" s="21"/>
    </row>
    <row r="170" spans="1:12" s="8" customFormat="1" ht="12.75">
      <c r="A170" s="12" t="s">
        <v>5</v>
      </c>
      <c r="B170" s="2" t="s">
        <v>6</v>
      </c>
      <c r="C170" s="32">
        <v>618001.35</v>
      </c>
      <c r="D170" s="32">
        <v>2868000</v>
      </c>
      <c r="E170" s="32">
        <v>439576.18</v>
      </c>
      <c r="F170" s="23">
        <f t="shared" si="9"/>
        <v>71.1286763370339</v>
      </c>
      <c r="G170" s="23">
        <f t="shared" si="10"/>
        <v>15.326923988842397</v>
      </c>
      <c r="H170" s="13">
        <f t="shared" si="11"/>
        <v>-178425.16999999998</v>
      </c>
      <c r="J170" s="21"/>
      <c r="K170" s="21"/>
      <c r="L170" s="21"/>
    </row>
    <row r="171" spans="1:12" s="8" customFormat="1" ht="12.75">
      <c r="A171" s="12" t="s">
        <v>7</v>
      </c>
      <c r="B171" s="2" t="s">
        <v>8</v>
      </c>
      <c r="C171" s="32"/>
      <c r="D171" s="32">
        <v>132000</v>
      </c>
      <c r="E171" s="32"/>
      <c r="F171" s="23" t="str">
        <f t="shared" si="9"/>
        <v>x</v>
      </c>
      <c r="G171" s="23">
        <f t="shared" si="10"/>
        <v>0</v>
      </c>
      <c r="H171" s="13">
        <f t="shared" si="11"/>
        <v>0</v>
      </c>
      <c r="J171" s="21"/>
      <c r="K171" s="21"/>
      <c r="L171" s="21"/>
    </row>
    <row r="172" spans="1:12" s="8" customFormat="1" ht="12.75">
      <c r="A172" s="11" t="s">
        <v>116</v>
      </c>
      <c r="B172" s="9" t="s">
        <v>117</v>
      </c>
      <c r="C172" s="31">
        <v>1338443.08</v>
      </c>
      <c r="D172" s="31">
        <v>4000000</v>
      </c>
      <c r="E172" s="31">
        <v>1395554.5</v>
      </c>
      <c r="F172" s="22">
        <f t="shared" si="9"/>
        <v>104.26700401783242</v>
      </c>
      <c r="G172" s="22">
        <f t="shared" si="10"/>
        <v>34.8888625</v>
      </c>
      <c r="H172" s="14">
        <f t="shared" si="11"/>
        <v>57111.419999999925</v>
      </c>
      <c r="J172" s="21"/>
      <c r="K172" s="21"/>
      <c r="L172" s="21"/>
    </row>
    <row r="173" spans="1:12" s="8" customFormat="1" ht="12.75">
      <c r="A173" s="12" t="s">
        <v>5</v>
      </c>
      <c r="B173" s="2" t="s">
        <v>6</v>
      </c>
      <c r="C173" s="32">
        <v>1323348.09</v>
      </c>
      <c r="D173" s="32">
        <v>3993000</v>
      </c>
      <c r="E173" s="32">
        <v>1390804.5</v>
      </c>
      <c r="F173" s="23">
        <f t="shared" si="9"/>
        <v>105.09740487100412</v>
      </c>
      <c r="G173" s="23">
        <f t="shared" si="10"/>
        <v>34.83106686701728</v>
      </c>
      <c r="H173" s="13">
        <f t="shared" si="11"/>
        <v>67456.40999999992</v>
      </c>
      <c r="J173" s="21"/>
      <c r="K173" s="21"/>
      <c r="L173" s="21"/>
    </row>
    <row r="174" spans="1:12" s="8" customFormat="1" ht="12.75">
      <c r="A174" s="12" t="s">
        <v>7</v>
      </c>
      <c r="B174" s="2" t="s">
        <v>8</v>
      </c>
      <c r="C174" s="32">
        <v>15094.99</v>
      </c>
      <c r="D174" s="32">
        <v>7000</v>
      </c>
      <c r="E174" s="32">
        <v>4750</v>
      </c>
      <c r="F174" s="23">
        <f t="shared" si="9"/>
        <v>31.46739414865462</v>
      </c>
      <c r="G174" s="23">
        <f t="shared" si="10"/>
        <v>67.85714285714286</v>
      </c>
      <c r="H174" s="13">
        <f t="shared" si="11"/>
        <v>-10344.99</v>
      </c>
      <c r="J174" s="21"/>
      <c r="K174" s="21"/>
      <c r="L174" s="21"/>
    </row>
    <row r="175" spans="1:12" s="8" customFormat="1" ht="12.75">
      <c r="A175" s="11" t="s">
        <v>118</v>
      </c>
      <c r="B175" s="9" t="s">
        <v>119</v>
      </c>
      <c r="C175" s="31">
        <v>1902764.3</v>
      </c>
      <c r="D175" s="31">
        <v>12000000</v>
      </c>
      <c r="E175" s="31">
        <v>2381173.83</v>
      </c>
      <c r="F175" s="22">
        <f t="shared" si="9"/>
        <v>125.14286871999857</v>
      </c>
      <c r="G175" s="22">
        <f t="shared" si="10"/>
        <v>19.84311525</v>
      </c>
      <c r="H175" s="14">
        <f t="shared" si="11"/>
        <v>478409.53</v>
      </c>
      <c r="J175" s="21"/>
      <c r="K175" s="21"/>
      <c r="L175" s="21"/>
    </row>
    <row r="176" spans="1:12" s="8" customFormat="1" ht="12.75">
      <c r="A176" s="12" t="s">
        <v>5</v>
      </c>
      <c r="B176" s="2" t="s">
        <v>6</v>
      </c>
      <c r="C176" s="32">
        <v>1898654.42</v>
      </c>
      <c r="D176" s="32">
        <v>11895000</v>
      </c>
      <c r="E176" s="32">
        <v>2378152.7</v>
      </c>
      <c r="F176" s="23">
        <f t="shared" si="9"/>
        <v>125.25463691280902</v>
      </c>
      <c r="G176" s="23">
        <f t="shared" si="10"/>
        <v>19.99287683900799</v>
      </c>
      <c r="H176" s="13">
        <f t="shared" si="11"/>
        <v>479498.28000000026</v>
      </c>
      <c r="J176" s="21"/>
      <c r="K176" s="21"/>
      <c r="L176" s="21"/>
    </row>
    <row r="177" spans="1:12" s="8" customFormat="1" ht="12.75">
      <c r="A177" s="12" t="s">
        <v>7</v>
      </c>
      <c r="B177" s="2" t="s">
        <v>8</v>
      </c>
      <c r="C177" s="32">
        <v>4109.88</v>
      </c>
      <c r="D177" s="32">
        <v>105000</v>
      </c>
      <c r="E177" s="32">
        <v>3021.13</v>
      </c>
      <c r="F177" s="23">
        <f t="shared" si="9"/>
        <v>73.5089588990433</v>
      </c>
      <c r="G177" s="23">
        <f t="shared" si="10"/>
        <v>2.877266666666667</v>
      </c>
      <c r="H177" s="13">
        <f t="shared" si="11"/>
        <v>-1088.75</v>
      </c>
      <c r="J177" s="21"/>
      <c r="K177" s="21"/>
      <c r="L177" s="21"/>
    </row>
    <row r="178" spans="1:12" s="8" customFormat="1" ht="12.75">
      <c r="A178" s="11" t="s">
        <v>364</v>
      </c>
      <c r="B178" s="9" t="s">
        <v>365</v>
      </c>
      <c r="C178" s="31">
        <v>224614170.72</v>
      </c>
      <c r="D178" s="31">
        <v>385000000</v>
      </c>
      <c r="E178" s="31">
        <v>243747274.96</v>
      </c>
      <c r="F178" s="22">
        <f t="shared" si="9"/>
        <v>108.51820888177666</v>
      </c>
      <c r="G178" s="22">
        <f t="shared" si="10"/>
        <v>63.31098050909091</v>
      </c>
      <c r="H178" s="14">
        <f t="shared" si="11"/>
        <v>19133104.24000001</v>
      </c>
      <c r="J178" s="21"/>
      <c r="K178" s="21"/>
      <c r="L178" s="21"/>
    </row>
    <row r="179" spans="1:12" s="8" customFormat="1" ht="12.75">
      <c r="A179" s="12" t="s">
        <v>5</v>
      </c>
      <c r="B179" s="2" t="s">
        <v>6</v>
      </c>
      <c r="C179" s="32">
        <v>39354193.65</v>
      </c>
      <c r="D179" s="32">
        <v>345723000</v>
      </c>
      <c r="E179" s="32">
        <v>223664783.54</v>
      </c>
      <c r="F179" s="23">
        <f t="shared" si="9"/>
        <v>568.3378638860767</v>
      </c>
      <c r="G179" s="23">
        <f t="shared" si="10"/>
        <v>64.6947942543597</v>
      </c>
      <c r="H179" s="13">
        <f t="shared" si="11"/>
        <v>184310589.89</v>
      </c>
      <c r="J179" s="21"/>
      <c r="K179" s="21"/>
      <c r="L179" s="21"/>
    </row>
    <row r="180" spans="1:12" s="8" customFormat="1" ht="12.75">
      <c r="A180" s="12" t="s">
        <v>7</v>
      </c>
      <c r="B180" s="2" t="s">
        <v>8</v>
      </c>
      <c r="C180" s="32">
        <v>185259977.07</v>
      </c>
      <c r="D180" s="32">
        <v>39277000</v>
      </c>
      <c r="E180" s="32">
        <v>20082491.42</v>
      </c>
      <c r="F180" s="23">
        <f t="shared" si="9"/>
        <v>10.84016728146948</v>
      </c>
      <c r="G180" s="23">
        <f t="shared" si="10"/>
        <v>51.130410723833286</v>
      </c>
      <c r="H180" s="13">
        <f t="shared" si="11"/>
        <v>-165177485.64999998</v>
      </c>
      <c r="J180" s="21"/>
      <c r="K180" s="21"/>
      <c r="L180" s="21"/>
    </row>
    <row r="181" spans="1:15" s="8" customFormat="1" ht="12.75">
      <c r="A181" s="10" t="s">
        <v>120</v>
      </c>
      <c r="B181" s="7" t="s">
        <v>121</v>
      </c>
      <c r="C181" s="31">
        <v>27268859.88</v>
      </c>
      <c r="D181" s="31">
        <v>913272926</v>
      </c>
      <c r="E181" s="31">
        <v>42754573.77</v>
      </c>
      <c r="F181" s="22">
        <f t="shared" si="9"/>
        <v>156.78900386061906</v>
      </c>
      <c r="G181" s="22">
        <f t="shared" si="10"/>
        <v>4.681467341560063</v>
      </c>
      <c r="H181" s="14">
        <f t="shared" si="11"/>
        <v>15485713.890000004</v>
      </c>
      <c r="J181" s="21"/>
      <c r="K181" s="21"/>
      <c r="L181" s="21"/>
      <c r="M181" s="21"/>
      <c r="N181" s="21"/>
      <c r="O181" s="21"/>
    </row>
    <row r="182" spans="1:12" s="8" customFormat="1" ht="12.75">
      <c r="A182" s="11" t="s">
        <v>122</v>
      </c>
      <c r="B182" s="9" t="s">
        <v>123</v>
      </c>
      <c r="C182" s="31">
        <v>15182081.25</v>
      </c>
      <c r="D182" s="31">
        <v>820832600</v>
      </c>
      <c r="E182" s="31">
        <v>35231661.26</v>
      </c>
      <c r="F182" s="22">
        <f t="shared" si="9"/>
        <v>232.0608135330589</v>
      </c>
      <c r="G182" s="22">
        <f t="shared" si="10"/>
        <v>4.292185917079803</v>
      </c>
      <c r="H182" s="14">
        <f t="shared" si="11"/>
        <v>20049580.009999998</v>
      </c>
      <c r="J182" s="21"/>
      <c r="K182" s="21"/>
      <c r="L182" s="21"/>
    </row>
    <row r="183" spans="1:12" s="8" customFormat="1" ht="12.75">
      <c r="A183" s="12" t="s">
        <v>5</v>
      </c>
      <c r="B183" s="2" t="s">
        <v>6</v>
      </c>
      <c r="C183" s="32">
        <v>14890506.1</v>
      </c>
      <c r="D183" s="32">
        <v>630019734</v>
      </c>
      <c r="E183" s="32">
        <v>29807422.28</v>
      </c>
      <c r="F183" s="23">
        <f t="shared" si="9"/>
        <v>200.17736186952035</v>
      </c>
      <c r="G183" s="23">
        <f t="shared" si="10"/>
        <v>4.731188670988519</v>
      </c>
      <c r="H183" s="13">
        <f t="shared" si="11"/>
        <v>14916916.180000002</v>
      </c>
      <c r="J183" s="21"/>
      <c r="K183" s="21"/>
      <c r="L183" s="21"/>
    </row>
    <row r="184" spans="1:12" s="8" customFormat="1" ht="12.75">
      <c r="A184" s="12" t="s">
        <v>7</v>
      </c>
      <c r="B184" s="2" t="s">
        <v>8</v>
      </c>
      <c r="C184" s="32">
        <v>291575.15</v>
      </c>
      <c r="D184" s="32">
        <v>190812866</v>
      </c>
      <c r="E184" s="32">
        <v>5424238.98</v>
      </c>
      <c r="F184" s="23">
        <f t="shared" si="9"/>
        <v>1860.3227949981335</v>
      </c>
      <c r="G184" s="23">
        <f t="shared" si="10"/>
        <v>2.842700858546929</v>
      </c>
      <c r="H184" s="13">
        <f t="shared" si="11"/>
        <v>5132663.83</v>
      </c>
      <c r="J184" s="21"/>
      <c r="K184" s="21"/>
      <c r="L184" s="21"/>
    </row>
    <row r="185" spans="1:12" s="8" customFormat="1" ht="12.75">
      <c r="A185" s="11" t="s">
        <v>124</v>
      </c>
      <c r="B185" s="9" t="s">
        <v>125</v>
      </c>
      <c r="C185" s="31">
        <v>12086778.63</v>
      </c>
      <c r="D185" s="31">
        <v>92440326</v>
      </c>
      <c r="E185" s="31">
        <v>7522912.51</v>
      </c>
      <c r="F185" s="22">
        <f t="shared" si="9"/>
        <v>62.240839683517876</v>
      </c>
      <c r="G185" s="22">
        <f t="shared" si="10"/>
        <v>8.138128493835039</v>
      </c>
      <c r="H185" s="14">
        <f t="shared" si="11"/>
        <v>-4563866.120000001</v>
      </c>
      <c r="J185" s="21"/>
      <c r="K185" s="21"/>
      <c r="L185" s="21"/>
    </row>
    <row r="186" spans="1:12" s="8" customFormat="1" ht="12.75">
      <c r="A186" s="12" t="s">
        <v>5</v>
      </c>
      <c r="B186" s="2" t="s">
        <v>6</v>
      </c>
      <c r="C186" s="32">
        <v>12081808.63</v>
      </c>
      <c r="D186" s="32">
        <v>91263726</v>
      </c>
      <c r="E186" s="32">
        <v>7495938.06</v>
      </c>
      <c r="F186" s="23">
        <f t="shared" si="9"/>
        <v>62.043178215776784</v>
      </c>
      <c r="G186" s="23">
        <f t="shared" si="10"/>
        <v>8.213491152004906</v>
      </c>
      <c r="H186" s="13">
        <f t="shared" si="11"/>
        <v>-4585870.570000001</v>
      </c>
      <c r="J186" s="21"/>
      <c r="K186" s="21"/>
      <c r="L186" s="21"/>
    </row>
    <row r="187" spans="1:12" s="8" customFormat="1" ht="12.75">
      <c r="A187" s="12" t="s">
        <v>7</v>
      </c>
      <c r="B187" s="2" t="s">
        <v>8</v>
      </c>
      <c r="C187" s="32">
        <v>4970</v>
      </c>
      <c r="D187" s="32">
        <v>1176600</v>
      </c>
      <c r="E187" s="32">
        <v>26974.45</v>
      </c>
      <c r="F187" s="23">
        <f t="shared" si="9"/>
        <v>542.7454728370221</v>
      </c>
      <c r="G187" s="23">
        <f t="shared" si="10"/>
        <v>2.2925760666326704</v>
      </c>
      <c r="H187" s="13">
        <f t="shared" si="11"/>
        <v>22004.45</v>
      </c>
      <c r="J187" s="21"/>
      <c r="K187" s="21"/>
      <c r="L187" s="21"/>
    </row>
    <row r="188" spans="1:15" s="8" customFormat="1" ht="12.75">
      <c r="A188" s="10" t="s">
        <v>400</v>
      </c>
      <c r="B188" s="7" t="s">
        <v>401</v>
      </c>
      <c r="C188" s="31"/>
      <c r="D188" s="31">
        <v>5500000</v>
      </c>
      <c r="E188" s="31">
        <v>1043877.97</v>
      </c>
      <c r="F188" s="22" t="str">
        <f t="shared" si="9"/>
        <v>x</v>
      </c>
      <c r="G188" s="22">
        <f t="shared" si="10"/>
        <v>18.979599454545454</v>
      </c>
      <c r="H188" s="14">
        <f t="shared" si="11"/>
        <v>1043877.97</v>
      </c>
      <c r="J188" s="21"/>
      <c r="K188" s="21"/>
      <c r="L188" s="21"/>
      <c r="M188" s="21"/>
      <c r="N188" s="21"/>
      <c r="O188" s="21"/>
    </row>
    <row r="189" spans="1:12" s="8" customFormat="1" ht="12.75">
      <c r="A189" s="11" t="s">
        <v>402</v>
      </c>
      <c r="B189" s="9" t="s">
        <v>359</v>
      </c>
      <c r="C189" s="31"/>
      <c r="D189" s="31">
        <v>5500000</v>
      </c>
      <c r="E189" s="31">
        <v>1043877.97</v>
      </c>
      <c r="F189" s="22" t="str">
        <f t="shared" si="9"/>
        <v>x</v>
      </c>
      <c r="G189" s="22">
        <f t="shared" si="10"/>
        <v>18.979599454545454</v>
      </c>
      <c r="H189" s="14">
        <f t="shared" si="11"/>
        <v>1043877.97</v>
      </c>
      <c r="J189" s="21"/>
      <c r="K189" s="21"/>
      <c r="L189" s="21"/>
    </row>
    <row r="190" spans="1:12" s="8" customFormat="1" ht="12.75">
      <c r="A190" s="12" t="s">
        <v>5</v>
      </c>
      <c r="B190" s="2" t="s">
        <v>6</v>
      </c>
      <c r="C190" s="32"/>
      <c r="D190" s="32">
        <v>5210000</v>
      </c>
      <c r="E190" s="32">
        <v>1026426.07</v>
      </c>
      <c r="F190" s="23" t="str">
        <f t="shared" si="9"/>
        <v>x</v>
      </c>
      <c r="G190" s="23">
        <f t="shared" si="10"/>
        <v>19.70107619961612</v>
      </c>
      <c r="H190" s="13">
        <f t="shared" si="11"/>
        <v>1026426.07</v>
      </c>
      <c r="J190" s="21"/>
      <c r="K190" s="21"/>
      <c r="L190" s="21"/>
    </row>
    <row r="191" spans="1:12" s="8" customFormat="1" ht="12.75">
      <c r="A191" s="12" t="s">
        <v>7</v>
      </c>
      <c r="B191" s="2" t="s">
        <v>8</v>
      </c>
      <c r="C191" s="32"/>
      <c r="D191" s="32">
        <v>290000</v>
      </c>
      <c r="E191" s="32">
        <v>17451.9</v>
      </c>
      <c r="F191" s="23" t="str">
        <f t="shared" si="9"/>
        <v>x</v>
      </c>
      <c r="G191" s="23">
        <f t="shared" si="10"/>
        <v>6.017896551724138</v>
      </c>
      <c r="H191" s="13">
        <f t="shared" si="11"/>
        <v>17451.9</v>
      </c>
      <c r="J191" s="21"/>
      <c r="K191" s="21"/>
      <c r="L191" s="21"/>
    </row>
    <row r="192" spans="1:15" s="8" customFormat="1" ht="12.75">
      <c r="A192" s="10" t="s">
        <v>126</v>
      </c>
      <c r="B192" s="7" t="s">
        <v>127</v>
      </c>
      <c r="C192" s="31">
        <v>160598421.01</v>
      </c>
      <c r="D192" s="31">
        <v>867953039</v>
      </c>
      <c r="E192" s="31">
        <v>177016921.83</v>
      </c>
      <c r="F192" s="22">
        <f t="shared" si="9"/>
        <v>110.22332642920425</v>
      </c>
      <c r="G192" s="22">
        <f t="shared" si="10"/>
        <v>20.39475799680909</v>
      </c>
      <c r="H192" s="14">
        <f t="shared" si="11"/>
        <v>16418500.820000023</v>
      </c>
      <c r="J192" s="21"/>
      <c r="K192" s="21"/>
      <c r="L192" s="21"/>
      <c r="M192" s="21"/>
      <c r="N192" s="21"/>
      <c r="O192" s="21"/>
    </row>
    <row r="193" spans="1:12" s="8" customFormat="1" ht="12.75">
      <c r="A193" s="11" t="s">
        <v>128</v>
      </c>
      <c r="B193" s="9" t="s">
        <v>129</v>
      </c>
      <c r="C193" s="31">
        <v>2953331.63</v>
      </c>
      <c r="D193" s="31">
        <v>11785295</v>
      </c>
      <c r="E193" s="31">
        <v>2936454.65</v>
      </c>
      <c r="F193" s="22">
        <f t="shared" si="9"/>
        <v>99.42854436567288</v>
      </c>
      <c r="G193" s="22">
        <f t="shared" si="10"/>
        <v>24.916259202675874</v>
      </c>
      <c r="H193" s="14">
        <f t="shared" si="11"/>
        <v>-16876.97999999998</v>
      </c>
      <c r="J193" s="21"/>
      <c r="K193" s="21"/>
      <c r="L193" s="21"/>
    </row>
    <row r="194" spans="1:12" s="8" customFormat="1" ht="12.75">
      <c r="A194" s="12" t="s">
        <v>5</v>
      </c>
      <c r="B194" s="2" t="s">
        <v>6</v>
      </c>
      <c r="C194" s="32">
        <v>2953331.63</v>
      </c>
      <c r="D194" s="32">
        <v>11635295</v>
      </c>
      <c r="E194" s="32">
        <v>2931654.65</v>
      </c>
      <c r="F194" s="23">
        <f t="shared" si="9"/>
        <v>99.26601605523048</v>
      </c>
      <c r="G194" s="23">
        <f t="shared" si="10"/>
        <v>25.196221067020648</v>
      </c>
      <c r="H194" s="13">
        <f t="shared" si="11"/>
        <v>-21676.97999999998</v>
      </c>
      <c r="J194" s="21"/>
      <c r="K194" s="21"/>
      <c r="L194" s="21"/>
    </row>
    <row r="195" spans="1:12" s="8" customFormat="1" ht="12.75">
      <c r="A195" s="12" t="s">
        <v>7</v>
      </c>
      <c r="B195" s="2" t="s">
        <v>8</v>
      </c>
      <c r="C195" s="32"/>
      <c r="D195" s="32">
        <v>150000</v>
      </c>
      <c r="E195" s="32">
        <v>4800</v>
      </c>
      <c r="F195" s="23" t="str">
        <f t="shared" si="9"/>
        <v>x</v>
      </c>
      <c r="G195" s="23">
        <f t="shared" si="10"/>
        <v>3.2</v>
      </c>
      <c r="H195" s="13">
        <f t="shared" si="11"/>
        <v>4800</v>
      </c>
      <c r="J195" s="21"/>
      <c r="K195" s="21"/>
      <c r="L195" s="21"/>
    </row>
    <row r="196" spans="1:12" s="8" customFormat="1" ht="12.75">
      <c r="A196" s="11" t="s">
        <v>130</v>
      </c>
      <c r="B196" s="9" t="s">
        <v>131</v>
      </c>
      <c r="C196" s="31">
        <v>81033171.72</v>
      </c>
      <c r="D196" s="31">
        <v>518330528</v>
      </c>
      <c r="E196" s="31">
        <v>83703804.66</v>
      </c>
      <c r="F196" s="22">
        <f t="shared" si="9"/>
        <v>103.29572801275513</v>
      </c>
      <c r="G196" s="22">
        <f t="shared" si="10"/>
        <v>16.148731386317262</v>
      </c>
      <c r="H196" s="14">
        <f t="shared" si="11"/>
        <v>2670632.9399999976</v>
      </c>
      <c r="J196" s="21"/>
      <c r="K196" s="21"/>
      <c r="L196" s="21"/>
    </row>
    <row r="197" spans="1:12" s="8" customFormat="1" ht="12.75">
      <c r="A197" s="12" t="s">
        <v>5</v>
      </c>
      <c r="B197" s="2" t="s">
        <v>6</v>
      </c>
      <c r="C197" s="32">
        <v>77705685.27</v>
      </c>
      <c r="D197" s="32">
        <v>494989528</v>
      </c>
      <c r="E197" s="32">
        <v>83306688.87</v>
      </c>
      <c r="F197" s="23">
        <f t="shared" si="9"/>
        <v>107.20797143804663</v>
      </c>
      <c r="G197" s="23">
        <f t="shared" si="10"/>
        <v>16.82999016294341</v>
      </c>
      <c r="H197" s="13">
        <f t="shared" si="11"/>
        <v>5601003.600000009</v>
      </c>
      <c r="J197" s="21"/>
      <c r="K197" s="21"/>
      <c r="L197" s="21"/>
    </row>
    <row r="198" spans="1:12" s="8" customFormat="1" ht="12.75">
      <c r="A198" s="12" t="s">
        <v>7</v>
      </c>
      <c r="B198" s="2" t="s">
        <v>8</v>
      </c>
      <c r="C198" s="32">
        <v>3327486.45</v>
      </c>
      <c r="D198" s="32">
        <v>23341000</v>
      </c>
      <c r="E198" s="32">
        <v>397115.79</v>
      </c>
      <c r="F198" s="23">
        <f t="shared" si="9"/>
        <v>11.934407426362322</v>
      </c>
      <c r="G198" s="23">
        <f t="shared" si="10"/>
        <v>1.7013657940962255</v>
      </c>
      <c r="H198" s="13">
        <f t="shared" si="11"/>
        <v>-2930370.66</v>
      </c>
      <c r="J198" s="21"/>
      <c r="K198" s="21"/>
      <c r="L198" s="21"/>
    </row>
    <row r="199" spans="1:12" s="8" customFormat="1" ht="12.75">
      <c r="A199" s="11" t="s">
        <v>132</v>
      </c>
      <c r="B199" s="9" t="s">
        <v>133</v>
      </c>
      <c r="C199" s="31">
        <v>17120525.87</v>
      </c>
      <c r="D199" s="31">
        <v>73641917</v>
      </c>
      <c r="E199" s="31">
        <v>17408136.63</v>
      </c>
      <c r="F199" s="22">
        <f t="shared" si="9"/>
        <v>101.67991779098313</v>
      </c>
      <c r="G199" s="22">
        <f t="shared" si="10"/>
        <v>23.638896621879084</v>
      </c>
      <c r="H199" s="14">
        <f t="shared" si="11"/>
        <v>287610.7599999979</v>
      </c>
      <c r="J199" s="21"/>
      <c r="K199" s="21"/>
      <c r="L199" s="21"/>
    </row>
    <row r="200" spans="1:12" s="8" customFormat="1" ht="12.75">
      <c r="A200" s="12" t="s">
        <v>5</v>
      </c>
      <c r="B200" s="2" t="s">
        <v>6</v>
      </c>
      <c r="C200" s="32">
        <v>16970525.87</v>
      </c>
      <c r="D200" s="32">
        <v>69641917</v>
      </c>
      <c r="E200" s="32">
        <v>17152111.63</v>
      </c>
      <c r="F200" s="23">
        <f t="shared" si="9"/>
        <v>101.07000667740651</v>
      </c>
      <c r="G200" s="23">
        <f t="shared" si="10"/>
        <v>24.629005588688777</v>
      </c>
      <c r="H200" s="13">
        <f t="shared" si="11"/>
        <v>181585.7599999979</v>
      </c>
      <c r="J200" s="21"/>
      <c r="K200" s="21"/>
      <c r="L200" s="21"/>
    </row>
    <row r="201" spans="1:12" s="8" customFormat="1" ht="12.75">
      <c r="A201" s="12" t="s">
        <v>7</v>
      </c>
      <c r="B201" s="2" t="s">
        <v>8</v>
      </c>
      <c r="C201" s="32">
        <v>150000</v>
      </c>
      <c r="D201" s="32">
        <v>4000000</v>
      </c>
      <c r="E201" s="32">
        <v>256025</v>
      </c>
      <c r="F201" s="23">
        <f t="shared" si="9"/>
        <v>170.68333333333334</v>
      </c>
      <c r="G201" s="23">
        <f t="shared" si="10"/>
        <v>6.400625</v>
      </c>
      <c r="H201" s="13">
        <f t="shared" si="11"/>
        <v>106025</v>
      </c>
      <c r="J201" s="21"/>
      <c r="K201" s="21"/>
      <c r="L201" s="21"/>
    </row>
    <row r="202" spans="1:12" s="8" customFormat="1" ht="12.75">
      <c r="A202" s="11" t="s">
        <v>134</v>
      </c>
      <c r="B202" s="9" t="s">
        <v>135</v>
      </c>
      <c r="C202" s="31">
        <v>18718083.07</v>
      </c>
      <c r="D202" s="31">
        <v>76999968</v>
      </c>
      <c r="E202" s="31">
        <v>20933548.13</v>
      </c>
      <c r="F202" s="22">
        <f t="shared" si="9"/>
        <v>111.83596125583387</v>
      </c>
      <c r="G202" s="22">
        <f t="shared" si="10"/>
        <v>27.186437441116855</v>
      </c>
      <c r="H202" s="14">
        <f t="shared" si="11"/>
        <v>2215465.0599999987</v>
      </c>
      <c r="J202" s="21"/>
      <c r="K202" s="21"/>
      <c r="L202" s="21"/>
    </row>
    <row r="203" spans="1:12" s="8" customFormat="1" ht="12.75">
      <c r="A203" s="12" t="s">
        <v>5</v>
      </c>
      <c r="B203" s="2" t="s">
        <v>6</v>
      </c>
      <c r="C203" s="32">
        <v>18638083.07</v>
      </c>
      <c r="D203" s="32">
        <v>72999968</v>
      </c>
      <c r="E203" s="32">
        <v>20413902.13</v>
      </c>
      <c r="F203" s="23">
        <f t="shared" si="9"/>
        <v>109.52790613353565</v>
      </c>
      <c r="G203" s="23">
        <f t="shared" si="10"/>
        <v>27.964261751457204</v>
      </c>
      <c r="H203" s="13">
        <f t="shared" si="11"/>
        <v>1775819.0599999987</v>
      </c>
      <c r="J203" s="21"/>
      <c r="K203" s="21"/>
      <c r="L203" s="21"/>
    </row>
    <row r="204" spans="1:12" s="8" customFormat="1" ht="12.75">
      <c r="A204" s="12" t="s">
        <v>7</v>
      </c>
      <c r="B204" s="2" t="s">
        <v>8</v>
      </c>
      <c r="C204" s="32">
        <v>80000</v>
      </c>
      <c r="D204" s="32">
        <v>4000000</v>
      </c>
      <c r="E204" s="32">
        <v>519646</v>
      </c>
      <c r="F204" s="23">
        <f t="shared" si="9"/>
        <v>649.5575</v>
      </c>
      <c r="G204" s="23">
        <f t="shared" si="10"/>
        <v>12.991150000000001</v>
      </c>
      <c r="H204" s="13">
        <f t="shared" si="11"/>
        <v>439646</v>
      </c>
      <c r="J204" s="21"/>
      <c r="K204" s="21"/>
      <c r="L204" s="21"/>
    </row>
    <row r="205" spans="1:12" s="8" customFormat="1" ht="12.75">
      <c r="A205" s="11" t="s">
        <v>136</v>
      </c>
      <c r="B205" s="9" t="s">
        <v>137</v>
      </c>
      <c r="C205" s="31">
        <v>10998629.28</v>
      </c>
      <c r="D205" s="31">
        <v>61813884</v>
      </c>
      <c r="E205" s="31">
        <v>11162065.42</v>
      </c>
      <c r="F205" s="22">
        <f t="shared" si="9"/>
        <v>101.4859682587647</v>
      </c>
      <c r="G205" s="22">
        <f t="shared" si="10"/>
        <v>18.05753772081366</v>
      </c>
      <c r="H205" s="14">
        <f t="shared" si="11"/>
        <v>163436.1400000006</v>
      </c>
      <c r="J205" s="21"/>
      <c r="K205" s="21"/>
      <c r="L205" s="21"/>
    </row>
    <row r="206" spans="1:12" s="8" customFormat="1" ht="12.75">
      <c r="A206" s="12" t="s">
        <v>5</v>
      </c>
      <c r="B206" s="2" t="s">
        <v>6</v>
      </c>
      <c r="C206" s="32">
        <v>10998629.28</v>
      </c>
      <c r="D206" s="32">
        <v>60813884</v>
      </c>
      <c r="E206" s="32">
        <v>11138409.91</v>
      </c>
      <c r="F206" s="23">
        <f t="shared" si="9"/>
        <v>101.2708913669286</v>
      </c>
      <c r="G206" s="23">
        <f t="shared" si="10"/>
        <v>18.315570684483827</v>
      </c>
      <c r="H206" s="13">
        <f t="shared" si="11"/>
        <v>139780.63000000082</v>
      </c>
      <c r="J206" s="21"/>
      <c r="K206" s="21"/>
      <c r="L206" s="21"/>
    </row>
    <row r="207" spans="1:12" s="8" customFormat="1" ht="12.75">
      <c r="A207" s="12" t="s">
        <v>7</v>
      </c>
      <c r="B207" s="2" t="s">
        <v>8</v>
      </c>
      <c r="C207" s="32"/>
      <c r="D207" s="32">
        <v>1000000</v>
      </c>
      <c r="E207" s="32">
        <v>23655.51</v>
      </c>
      <c r="F207" s="23" t="str">
        <f t="shared" si="9"/>
        <v>x</v>
      </c>
      <c r="G207" s="23">
        <f t="shared" si="10"/>
        <v>2.365551</v>
      </c>
      <c r="H207" s="13">
        <f t="shared" si="11"/>
        <v>23655.51</v>
      </c>
      <c r="J207" s="21"/>
      <c r="K207" s="21"/>
      <c r="L207" s="21"/>
    </row>
    <row r="208" spans="1:12" s="8" customFormat="1" ht="12.75">
      <c r="A208" s="11" t="s">
        <v>138</v>
      </c>
      <c r="B208" s="9" t="s">
        <v>139</v>
      </c>
      <c r="C208" s="31">
        <v>720920.92</v>
      </c>
      <c r="D208" s="31">
        <v>2610271</v>
      </c>
      <c r="E208" s="31">
        <v>759256.45</v>
      </c>
      <c r="F208" s="22">
        <f aca="true" t="shared" si="12" ref="F208:F271">IF(C208=0,"x",E208/C208*100)</f>
        <v>105.31757768938095</v>
      </c>
      <c r="G208" s="22">
        <f aca="true" t="shared" si="13" ref="G208:G271">IF(D208=0,"x",E208/D208*100)</f>
        <v>29.087265268625362</v>
      </c>
      <c r="H208" s="14">
        <f aca="true" t="shared" si="14" ref="H208:H271">+E208-C208</f>
        <v>38335.52999999991</v>
      </c>
      <c r="J208" s="21"/>
      <c r="K208" s="21"/>
      <c r="L208" s="21"/>
    </row>
    <row r="209" spans="1:12" s="8" customFormat="1" ht="12.75">
      <c r="A209" s="12" t="s">
        <v>5</v>
      </c>
      <c r="B209" s="2" t="s">
        <v>6</v>
      </c>
      <c r="C209" s="32">
        <v>720920.92</v>
      </c>
      <c r="D209" s="32">
        <v>2610271</v>
      </c>
      <c r="E209" s="32">
        <v>759256.45</v>
      </c>
      <c r="F209" s="23">
        <f t="shared" si="12"/>
        <v>105.31757768938095</v>
      </c>
      <c r="G209" s="23">
        <f t="shared" si="13"/>
        <v>29.087265268625362</v>
      </c>
      <c r="H209" s="13">
        <f t="shared" si="14"/>
        <v>38335.52999999991</v>
      </c>
      <c r="J209" s="21"/>
      <c r="K209" s="21"/>
      <c r="L209" s="21"/>
    </row>
    <row r="210" spans="1:12" s="8" customFormat="1" ht="12.75">
      <c r="A210" s="11" t="s">
        <v>140</v>
      </c>
      <c r="B210" s="9" t="s">
        <v>141</v>
      </c>
      <c r="C210" s="31">
        <v>218970.39</v>
      </c>
      <c r="D210" s="31">
        <v>0</v>
      </c>
      <c r="E210" s="31"/>
      <c r="F210" s="22">
        <f t="shared" si="12"/>
        <v>0</v>
      </c>
      <c r="G210" s="22" t="str">
        <f t="shared" si="13"/>
        <v>x</v>
      </c>
      <c r="H210" s="14">
        <f t="shared" si="14"/>
        <v>-218970.39</v>
      </c>
      <c r="J210" s="21"/>
      <c r="K210" s="21"/>
      <c r="L210" s="21"/>
    </row>
    <row r="211" spans="1:12" s="8" customFormat="1" ht="12.75">
      <c r="A211" s="12" t="s">
        <v>5</v>
      </c>
      <c r="B211" s="2" t="s">
        <v>6</v>
      </c>
      <c r="C211" s="32">
        <v>218970.39</v>
      </c>
      <c r="D211" s="32">
        <v>0</v>
      </c>
      <c r="E211" s="32"/>
      <c r="F211" s="23">
        <f t="shared" si="12"/>
        <v>0</v>
      </c>
      <c r="G211" s="23" t="str">
        <f t="shared" si="13"/>
        <v>x</v>
      </c>
      <c r="H211" s="13">
        <f t="shared" si="14"/>
        <v>-218970.39</v>
      </c>
      <c r="J211" s="21"/>
      <c r="K211" s="21"/>
      <c r="L211" s="21"/>
    </row>
    <row r="212" spans="1:12" s="8" customFormat="1" ht="12.75">
      <c r="A212" s="11" t="s">
        <v>142</v>
      </c>
      <c r="B212" s="9" t="s">
        <v>143</v>
      </c>
      <c r="C212" s="31">
        <v>19812639.46</v>
      </c>
      <c r="D212" s="31">
        <v>86295596</v>
      </c>
      <c r="E212" s="31">
        <v>24261262.32</v>
      </c>
      <c r="F212" s="22">
        <f t="shared" si="12"/>
        <v>122.45345890930577</v>
      </c>
      <c r="G212" s="22">
        <f t="shared" si="13"/>
        <v>28.114137273007533</v>
      </c>
      <c r="H212" s="14">
        <f t="shared" si="14"/>
        <v>4448622.859999999</v>
      </c>
      <c r="J212" s="21"/>
      <c r="K212" s="21"/>
      <c r="L212" s="21"/>
    </row>
    <row r="213" spans="1:12" s="8" customFormat="1" ht="12.75">
      <c r="A213" s="12" t="s">
        <v>5</v>
      </c>
      <c r="B213" s="2" t="s">
        <v>6</v>
      </c>
      <c r="C213" s="32">
        <v>19812639.46</v>
      </c>
      <c r="D213" s="32">
        <v>84923046</v>
      </c>
      <c r="E213" s="32">
        <v>24171588.32</v>
      </c>
      <c r="F213" s="23">
        <f t="shared" si="12"/>
        <v>122.00084884601236</v>
      </c>
      <c r="G213" s="23">
        <f t="shared" si="13"/>
        <v>28.462931393205093</v>
      </c>
      <c r="H213" s="13">
        <f t="shared" si="14"/>
        <v>4358948.859999999</v>
      </c>
      <c r="J213" s="21"/>
      <c r="K213" s="21"/>
      <c r="L213" s="21"/>
    </row>
    <row r="214" spans="1:12" s="8" customFormat="1" ht="12.75">
      <c r="A214" s="12" t="s">
        <v>7</v>
      </c>
      <c r="B214" s="2" t="s">
        <v>8</v>
      </c>
      <c r="C214" s="32"/>
      <c r="D214" s="32">
        <v>1372550</v>
      </c>
      <c r="E214" s="32">
        <v>89674</v>
      </c>
      <c r="F214" s="23" t="str">
        <f t="shared" si="12"/>
        <v>x</v>
      </c>
      <c r="G214" s="23">
        <f t="shared" si="13"/>
        <v>6.533386761866598</v>
      </c>
      <c r="H214" s="13">
        <f t="shared" si="14"/>
        <v>89674</v>
      </c>
      <c r="J214" s="21"/>
      <c r="K214" s="21"/>
      <c r="L214" s="21"/>
    </row>
    <row r="215" spans="1:12" s="8" customFormat="1" ht="12.75">
      <c r="A215" s="11" t="s">
        <v>144</v>
      </c>
      <c r="B215" s="9" t="s">
        <v>145</v>
      </c>
      <c r="C215" s="31">
        <v>8734857.42</v>
      </c>
      <c r="D215" s="31">
        <v>34441320</v>
      </c>
      <c r="E215" s="31">
        <v>15539916.26</v>
      </c>
      <c r="F215" s="22">
        <f t="shared" si="12"/>
        <v>177.9069252397711</v>
      </c>
      <c r="G215" s="22">
        <f t="shared" si="13"/>
        <v>45.11997873484524</v>
      </c>
      <c r="H215" s="14">
        <f t="shared" si="14"/>
        <v>6805058.84</v>
      </c>
      <c r="J215" s="21"/>
      <c r="K215" s="21"/>
      <c r="L215" s="21"/>
    </row>
    <row r="216" spans="1:12" s="8" customFormat="1" ht="12.75">
      <c r="A216" s="12" t="s">
        <v>5</v>
      </c>
      <c r="B216" s="2" t="s">
        <v>6</v>
      </c>
      <c r="C216" s="32">
        <v>8734857.42</v>
      </c>
      <c r="D216" s="32">
        <v>34441320</v>
      </c>
      <c r="E216" s="32">
        <v>15539916.26</v>
      </c>
      <c r="F216" s="23">
        <f t="shared" si="12"/>
        <v>177.9069252397711</v>
      </c>
      <c r="G216" s="23">
        <f t="shared" si="13"/>
        <v>45.11997873484524</v>
      </c>
      <c r="H216" s="13">
        <f t="shared" si="14"/>
        <v>6805058.84</v>
      </c>
      <c r="J216" s="21"/>
      <c r="K216" s="21"/>
      <c r="L216" s="21"/>
    </row>
    <row r="217" spans="1:12" s="8" customFormat="1" ht="12.75">
      <c r="A217" s="11" t="s">
        <v>146</v>
      </c>
      <c r="B217" s="9" t="s">
        <v>147</v>
      </c>
      <c r="C217" s="31">
        <v>287291.25</v>
      </c>
      <c r="D217" s="31">
        <v>2034260</v>
      </c>
      <c r="E217" s="31">
        <v>312477.31</v>
      </c>
      <c r="F217" s="22">
        <f t="shared" si="12"/>
        <v>108.76673410693851</v>
      </c>
      <c r="G217" s="22">
        <f t="shared" si="13"/>
        <v>15.360736090765192</v>
      </c>
      <c r="H217" s="14">
        <f t="shared" si="14"/>
        <v>25186.059999999998</v>
      </c>
      <c r="J217" s="21"/>
      <c r="K217" s="21"/>
      <c r="L217" s="21"/>
    </row>
    <row r="218" spans="1:12" s="8" customFormat="1" ht="12.75">
      <c r="A218" s="12" t="s">
        <v>5</v>
      </c>
      <c r="B218" s="2" t="s">
        <v>6</v>
      </c>
      <c r="C218" s="32">
        <v>287291.25</v>
      </c>
      <c r="D218" s="32">
        <v>2034260</v>
      </c>
      <c r="E218" s="32">
        <v>312477.31</v>
      </c>
      <c r="F218" s="23">
        <f t="shared" si="12"/>
        <v>108.76673410693851</v>
      </c>
      <c r="G218" s="23">
        <f t="shared" si="13"/>
        <v>15.360736090765192</v>
      </c>
      <c r="H218" s="13">
        <f t="shared" si="14"/>
        <v>25186.059999999998</v>
      </c>
      <c r="J218" s="21"/>
      <c r="K218" s="21"/>
      <c r="L218" s="21"/>
    </row>
    <row r="219" spans="1:15" s="8" customFormat="1" ht="12.75">
      <c r="A219" s="10" t="s">
        <v>148</v>
      </c>
      <c r="B219" s="7" t="s">
        <v>149</v>
      </c>
      <c r="C219" s="31">
        <v>1248640028.88</v>
      </c>
      <c r="D219" s="31">
        <v>5840673416</v>
      </c>
      <c r="E219" s="31">
        <v>1755217752.06</v>
      </c>
      <c r="F219" s="22">
        <f t="shared" si="12"/>
        <v>140.57035746598544</v>
      </c>
      <c r="G219" s="22">
        <f t="shared" si="13"/>
        <v>30.051633211535822</v>
      </c>
      <c r="H219" s="14">
        <f t="shared" si="14"/>
        <v>506577723.1799998</v>
      </c>
      <c r="J219" s="21"/>
      <c r="K219" s="21"/>
      <c r="L219" s="21"/>
      <c r="M219" s="21"/>
      <c r="N219" s="21"/>
      <c r="O219" s="21"/>
    </row>
    <row r="220" spans="1:12" s="8" customFormat="1" ht="12.75">
      <c r="A220" s="11" t="s">
        <v>150</v>
      </c>
      <c r="B220" s="9" t="s">
        <v>151</v>
      </c>
      <c r="C220" s="31">
        <v>1187939090.06</v>
      </c>
      <c r="D220" s="31">
        <v>5496237700</v>
      </c>
      <c r="E220" s="31">
        <v>1690905752.26</v>
      </c>
      <c r="F220" s="22">
        <f t="shared" si="12"/>
        <v>142.33943191267463</v>
      </c>
      <c r="G220" s="22">
        <f t="shared" si="13"/>
        <v>30.764785741708366</v>
      </c>
      <c r="H220" s="14">
        <f t="shared" si="14"/>
        <v>502966662.20000005</v>
      </c>
      <c r="J220" s="21"/>
      <c r="K220" s="21"/>
      <c r="L220" s="21"/>
    </row>
    <row r="221" spans="1:12" s="8" customFormat="1" ht="12.75">
      <c r="A221" s="12" t="s">
        <v>5</v>
      </c>
      <c r="B221" s="2" t="s">
        <v>6</v>
      </c>
      <c r="C221" s="32">
        <v>1183265228.09</v>
      </c>
      <c r="D221" s="32">
        <v>5456291736</v>
      </c>
      <c r="E221" s="32">
        <v>1688725253.97</v>
      </c>
      <c r="F221" s="23">
        <f t="shared" si="12"/>
        <v>142.71739030951684</v>
      </c>
      <c r="G221" s="23">
        <f t="shared" si="13"/>
        <v>30.950054280052154</v>
      </c>
      <c r="H221" s="13">
        <f t="shared" si="14"/>
        <v>505460025.8800001</v>
      </c>
      <c r="J221" s="21"/>
      <c r="K221" s="21"/>
      <c r="L221" s="21"/>
    </row>
    <row r="222" spans="1:12" s="8" customFormat="1" ht="12.75">
      <c r="A222" s="12" t="s">
        <v>7</v>
      </c>
      <c r="B222" s="2" t="s">
        <v>8</v>
      </c>
      <c r="C222" s="32">
        <v>4673861.97</v>
      </c>
      <c r="D222" s="32">
        <v>39945964</v>
      </c>
      <c r="E222" s="32">
        <v>2180498.29</v>
      </c>
      <c r="F222" s="23">
        <f t="shared" si="12"/>
        <v>46.653031347436226</v>
      </c>
      <c r="G222" s="23">
        <f t="shared" si="13"/>
        <v>5.458619774453309</v>
      </c>
      <c r="H222" s="13">
        <f t="shared" si="14"/>
        <v>-2493363.6799999997</v>
      </c>
      <c r="J222" s="21"/>
      <c r="K222" s="21"/>
      <c r="L222" s="21"/>
    </row>
    <row r="223" spans="1:12" s="8" customFormat="1" ht="12.75">
      <c r="A223" s="11" t="s">
        <v>152</v>
      </c>
      <c r="B223" s="9" t="s">
        <v>153</v>
      </c>
      <c r="C223" s="31">
        <v>956364.57</v>
      </c>
      <c r="D223" s="31">
        <v>5088967</v>
      </c>
      <c r="E223" s="31">
        <v>1415256.42</v>
      </c>
      <c r="F223" s="22">
        <f t="shared" si="12"/>
        <v>147.98294127520847</v>
      </c>
      <c r="G223" s="22">
        <f t="shared" si="13"/>
        <v>27.81028880713905</v>
      </c>
      <c r="H223" s="14">
        <f t="shared" si="14"/>
        <v>458891.85</v>
      </c>
      <c r="J223" s="21"/>
      <c r="K223" s="21"/>
      <c r="L223" s="21"/>
    </row>
    <row r="224" spans="1:12" s="8" customFormat="1" ht="12.75">
      <c r="A224" s="12" t="s">
        <v>5</v>
      </c>
      <c r="B224" s="2" t="s">
        <v>6</v>
      </c>
      <c r="C224" s="32">
        <v>918321.53</v>
      </c>
      <c r="D224" s="32">
        <v>4976967</v>
      </c>
      <c r="E224" s="32">
        <v>1377307.01</v>
      </c>
      <c r="F224" s="23">
        <f t="shared" si="12"/>
        <v>149.98091245884214</v>
      </c>
      <c r="G224" s="23">
        <f t="shared" si="13"/>
        <v>27.673621504824126</v>
      </c>
      <c r="H224" s="13">
        <f t="shared" si="14"/>
        <v>458985.48</v>
      </c>
      <c r="J224" s="21"/>
      <c r="K224" s="21"/>
      <c r="L224" s="21"/>
    </row>
    <row r="225" spans="1:12" s="8" customFormat="1" ht="12.75">
      <c r="A225" s="12" t="s">
        <v>7</v>
      </c>
      <c r="B225" s="2" t="s">
        <v>8</v>
      </c>
      <c r="C225" s="32">
        <v>38043.04</v>
      </c>
      <c r="D225" s="32">
        <v>112000</v>
      </c>
      <c r="E225" s="32">
        <v>37949.41</v>
      </c>
      <c r="F225" s="23">
        <f t="shared" si="12"/>
        <v>99.75388402188679</v>
      </c>
      <c r="G225" s="23">
        <f t="shared" si="13"/>
        <v>33.88340178571429</v>
      </c>
      <c r="H225" s="13">
        <f t="shared" si="14"/>
        <v>-93.62999999999738</v>
      </c>
      <c r="J225" s="21"/>
      <c r="K225" s="21"/>
      <c r="L225" s="21"/>
    </row>
    <row r="226" spans="1:12" s="8" customFormat="1" ht="12.75">
      <c r="A226" s="11" t="s">
        <v>154</v>
      </c>
      <c r="B226" s="9" t="s">
        <v>403</v>
      </c>
      <c r="C226" s="31">
        <v>28288919.27</v>
      </c>
      <c r="D226" s="31">
        <v>144451500</v>
      </c>
      <c r="E226" s="31">
        <v>30445842.33</v>
      </c>
      <c r="F226" s="22">
        <f t="shared" si="12"/>
        <v>107.6246216386477</v>
      </c>
      <c r="G226" s="22">
        <f t="shared" si="13"/>
        <v>21.07686132023551</v>
      </c>
      <c r="H226" s="14">
        <f t="shared" si="14"/>
        <v>2156923.0599999987</v>
      </c>
      <c r="J226" s="21"/>
      <c r="K226" s="21"/>
      <c r="L226" s="21"/>
    </row>
    <row r="227" spans="1:12" s="8" customFormat="1" ht="12.75">
      <c r="A227" s="12" t="s">
        <v>5</v>
      </c>
      <c r="B227" s="2" t="s">
        <v>6</v>
      </c>
      <c r="C227" s="32">
        <v>28270598.38</v>
      </c>
      <c r="D227" s="32">
        <v>142831700</v>
      </c>
      <c r="E227" s="32">
        <v>30174296.76</v>
      </c>
      <c r="F227" s="23">
        <f t="shared" si="12"/>
        <v>106.7338453697067</v>
      </c>
      <c r="G227" s="23">
        <f t="shared" si="13"/>
        <v>21.125770231678263</v>
      </c>
      <c r="H227" s="13">
        <f t="shared" si="14"/>
        <v>1903698.3800000027</v>
      </c>
      <c r="J227" s="21"/>
      <c r="K227" s="21"/>
      <c r="L227" s="21"/>
    </row>
    <row r="228" spans="1:12" s="8" customFormat="1" ht="12.75">
      <c r="A228" s="12" t="s">
        <v>7</v>
      </c>
      <c r="B228" s="2" t="s">
        <v>8</v>
      </c>
      <c r="C228" s="32">
        <v>18320.89</v>
      </c>
      <c r="D228" s="32">
        <v>1619800</v>
      </c>
      <c r="E228" s="32">
        <v>271545.57</v>
      </c>
      <c r="F228" s="23">
        <f t="shared" si="12"/>
        <v>1482.1636394301804</v>
      </c>
      <c r="G228" s="23">
        <f t="shared" si="13"/>
        <v>16.76414186936659</v>
      </c>
      <c r="H228" s="13">
        <f t="shared" si="14"/>
        <v>253224.68</v>
      </c>
      <c r="J228" s="21"/>
      <c r="K228" s="21"/>
      <c r="L228" s="21"/>
    </row>
    <row r="229" spans="1:12" s="8" customFormat="1" ht="12.75">
      <c r="A229" s="11" t="s">
        <v>155</v>
      </c>
      <c r="B229" s="9" t="s">
        <v>156</v>
      </c>
      <c r="C229" s="31">
        <v>7686361.44</v>
      </c>
      <c r="D229" s="31">
        <v>35093880</v>
      </c>
      <c r="E229" s="31">
        <v>6895733.12</v>
      </c>
      <c r="F229" s="22">
        <f t="shared" si="12"/>
        <v>89.71388053799355</v>
      </c>
      <c r="G229" s="22">
        <f t="shared" si="13"/>
        <v>19.64938935221754</v>
      </c>
      <c r="H229" s="14">
        <f t="shared" si="14"/>
        <v>-790628.3200000003</v>
      </c>
      <c r="J229" s="21"/>
      <c r="K229" s="21"/>
      <c r="L229" s="21"/>
    </row>
    <row r="230" spans="1:12" s="8" customFormat="1" ht="12.75">
      <c r="A230" s="12" t="s">
        <v>5</v>
      </c>
      <c r="B230" s="2" t="s">
        <v>6</v>
      </c>
      <c r="C230" s="32">
        <v>7376930.98</v>
      </c>
      <c r="D230" s="32">
        <v>33678880</v>
      </c>
      <c r="E230" s="32">
        <v>6881788.72</v>
      </c>
      <c r="F230" s="23">
        <f t="shared" si="12"/>
        <v>93.28796404165352</v>
      </c>
      <c r="G230" s="23">
        <f t="shared" si="13"/>
        <v>20.433543870817555</v>
      </c>
      <c r="H230" s="13">
        <f t="shared" si="14"/>
        <v>-495142.2600000007</v>
      </c>
      <c r="J230" s="21"/>
      <c r="K230" s="21"/>
      <c r="L230" s="21"/>
    </row>
    <row r="231" spans="1:12" s="8" customFormat="1" ht="12.75">
      <c r="A231" s="12" t="s">
        <v>7</v>
      </c>
      <c r="B231" s="2" t="s">
        <v>8</v>
      </c>
      <c r="C231" s="32">
        <v>309430.46</v>
      </c>
      <c r="D231" s="32">
        <v>1415000</v>
      </c>
      <c r="E231" s="32">
        <v>13944.4</v>
      </c>
      <c r="F231" s="23">
        <f t="shared" si="12"/>
        <v>4.506472956799405</v>
      </c>
      <c r="G231" s="23">
        <f t="shared" si="13"/>
        <v>0.9854699646643108</v>
      </c>
      <c r="H231" s="13">
        <f t="shared" si="14"/>
        <v>-295486.06</v>
      </c>
      <c r="J231" s="21"/>
      <c r="K231" s="21"/>
      <c r="L231" s="21"/>
    </row>
    <row r="232" spans="1:12" s="8" customFormat="1" ht="12.75">
      <c r="A232" s="11" t="s">
        <v>157</v>
      </c>
      <c r="B232" s="9" t="s">
        <v>158</v>
      </c>
      <c r="C232" s="31">
        <v>1894108.69</v>
      </c>
      <c r="D232" s="31">
        <v>24634500</v>
      </c>
      <c r="E232" s="31">
        <v>2893401.01</v>
      </c>
      <c r="F232" s="22">
        <f t="shared" si="12"/>
        <v>152.75791855429372</v>
      </c>
      <c r="G232" s="22">
        <f t="shared" si="13"/>
        <v>11.745320627575149</v>
      </c>
      <c r="H232" s="14">
        <f t="shared" si="14"/>
        <v>999292.3199999998</v>
      </c>
      <c r="J232" s="21"/>
      <c r="K232" s="21"/>
      <c r="L232" s="21"/>
    </row>
    <row r="233" spans="1:12" s="8" customFormat="1" ht="12.75">
      <c r="A233" s="12" t="s">
        <v>5</v>
      </c>
      <c r="B233" s="2" t="s">
        <v>6</v>
      </c>
      <c r="C233" s="32">
        <v>1891109.69</v>
      </c>
      <c r="D233" s="32">
        <v>22115500</v>
      </c>
      <c r="E233" s="32">
        <v>2737844.69</v>
      </c>
      <c r="F233" s="23">
        <f t="shared" si="12"/>
        <v>144.7745048569869</v>
      </c>
      <c r="G233" s="23">
        <f t="shared" si="13"/>
        <v>12.379754877800638</v>
      </c>
      <c r="H233" s="13">
        <f t="shared" si="14"/>
        <v>846735</v>
      </c>
      <c r="J233" s="21"/>
      <c r="K233" s="21"/>
      <c r="L233" s="21"/>
    </row>
    <row r="234" spans="1:12" s="8" customFormat="1" ht="12.75">
      <c r="A234" s="12" t="s">
        <v>7</v>
      </c>
      <c r="B234" s="2" t="s">
        <v>8</v>
      </c>
      <c r="C234" s="32">
        <v>2999</v>
      </c>
      <c r="D234" s="32">
        <v>2519000</v>
      </c>
      <c r="E234" s="32">
        <v>155556.32</v>
      </c>
      <c r="F234" s="23">
        <f t="shared" si="12"/>
        <v>5186.93964654885</v>
      </c>
      <c r="G234" s="23">
        <f t="shared" si="13"/>
        <v>6.175320365224295</v>
      </c>
      <c r="H234" s="13">
        <f t="shared" si="14"/>
        <v>152557.32</v>
      </c>
      <c r="J234" s="21"/>
      <c r="K234" s="21"/>
      <c r="L234" s="21"/>
    </row>
    <row r="235" spans="1:12" s="8" customFormat="1" ht="12.75">
      <c r="A235" s="11" t="s">
        <v>159</v>
      </c>
      <c r="B235" s="9" t="s">
        <v>160</v>
      </c>
      <c r="C235" s="31">
        <v>13350520.96</v>
      </c>
      <c r="D235" s="31">
        <v>60454369</v>
      </c>
      <c r="E235" s="31">
        <v>13066358.24</v>
      </c>
      <c r="F235" s="22">
        <f t="shared" si="12"/>
        <v>97.87152335963974</v>
      </c>
      <c r="G235" s="22">
        <f t="shared" si="13"/>
        <v>21.61358799394631</v>
      </c>
      <c r="H235" s="14">
        <f t="shared" si="14"/>
        <v>-284162.72000000067</v>
      </c>
      <c r="J235" s="21"/>
      <c r="K235" s="21"/>
      <c r="L235" s="21"/>
    </row>
    <row r="236" spans="1:12" s="8" customFormat="1" ht="12.75">
      <c r="A236" s="12" t="s">
        <v>5</v>
      </c>
      <c r="B236" s="2" t="s">
        <v>6</v>
      </c>
      <c r="C236" s="32">
        <v>13254454.68</v>
      </c>
      <c r="D236" s="32">
        <v>55861572</v>
      </c>
      <c r="E236" s="32">
        <v>13029272.24</v>
      </c>
      <c r="F236" s="23">
        <f t="shared" si="12"/>
        <v>98.30108106718428</v>
      </c>
      <c r="G236" s="23">
        <f t="shared" si="13"/>
        <v>23.32421336084133</v>
      </c>
      <c r="H236" s="13">
        <f t="shared" si="14"/>
        <v>-225182.43999999948</v>
      </c>
      <c r="J236" s="21"/>
      <c r="K236" s="21"/>
      <c r="L236" s="21"/>
    </row>
    <row r="237" spans="1:12" s="8" customFormat="1" ht="12.75">
      <c r="A237" s="12" t="s">
        <v>7</v>
      </c>
      <c r="B237" s="2" t="s">
        <v>8</v>
      </c>
      <c r="C237" s="32">
        <v>96066.28</v>
      </c>
      <c r="D237" s="32">
        <v>4592797</v>
      </c>
      <c r="E237" s="32">
        <v>37086</v>
      </c>
      <c r="F237" s="23">
        <f t="shared" si="12"/>
        <v>38.60459674299869</v>
      </c>
      <c r="G237" s="23">
        <f t="shared" si="13"/>
        <v>0.8074818024833234</v>
      </c>
      <c r="H237" s="13">
        <f t="shared" si="14"/>
        <v>-58980.28</v>
      </c>
      <c r="J237" s="21"/>
      <c r="K237" s="21"/>
      <c r="L237" s="21"/>
    </row>
    <row r="238" spans="1:12" s="8" customFormat="1" ht="12.75">
      <c r="A238" s="11" t="s">
        <v>161</v>
      </c>
      <c r="B238" s="9" t="s">
        <v>404</v>
      </c>
      <c r="C238" s="31">
        <v>8524663.89</v>
      </c>
      <c r="D238" s="31">
        <v>74712500</v>
      </c>
      <c r="E238" s="31">
        <v>9595408.68</v>
      </c>
      <c r="F238" s="22">
        <f t="shared" si="12"/>
        <v>112.56055140491878</v>
      </c>
      <c r="G238" s="22">
        <f t="shared" si="13"/>
        <v>12.843110162288774</v>
      </c>
      <c r="H238" s="14">
        <f t="shared" si="14"/>
        <v>1070744.789999999</v>
      </c>
      <c r="J238" s="21"/>
      <c r="K238" s="21"/>
      <c r="L238" s="21"/>
    </row>
    <row r="239" spans="1:12" s="8" customFormat="1" ht="12.75">
      <c r="A239" s="12" t="s">
        <v>5</v>
      </c>
      <c r="B239" s="2" t="s">
        <v>6</v>
      </c>
      <c r="C239" s="32">
        <v>8524663.89</v>
      </c>
      <c r="D239" s="32">
        <v>70217500</v>
      </c>
      <c r="E239" s="32">
        <v>9585721.03</v>
      </c>
      <c r="F239" s="23">
        <f t="shared" si="12"/>
        <v>112.44690880123368</v>
      </c>
      <c r="G239" s="23">
        <f t="shared" si="13"/>
        <v>13.651470117848113</v>
      </c>
      <c r="H239" s="13">
        <f t="shared" si="14"/>
        <v>1061057.1399999987</v>
      </c>
      <c r="J239" s="21"/>
      <c r="K239" s="21"/>
      <c r="L239" s="21"/>
    </row>
    <row r="240" spans="1:12" s="8" customFormat="1" ht="12.75">
      <c r="A240" s="12" t="s">
        <v>7</v>
      </c>
      <c r="B240" s="2" t="s">
        <v>8</v>
      </c>
      <c r="C240" s="32"/>
      <c r="D240" s="32">
        <v>4495000</v>
      </c>
      <c r="E240" s="32">
        <v>9687.65</v>
      </c>
      <c r="F240" s="23" t="str">
        <f t="shared" si="12"/>
        <v>x</v>
      </c>
      <c r="G240" s="23">
        <f t="shared" si="13"/>
        <v>0.21552057842046715</v>
      </c>
      <c r="H240" s="13">
        <f t="shared" si="14"/>
        <v>9687.65</v>
      </c>
      <c r="J240" s="21"/>
      <c r="K240" s="21"/>
      <c r="L240" s="21"/>
    </row>
    <row r="241" spans="1:15" s="8" customFormat="1" ht="25.5">
      <c r="A241" s="10" t="s">
        <v>162</v>
      </c>
      <c r="B241" s="7" t="s">
        <v>163</v>
      </c>
      <c r="C241" s="31">
        <f>+C242+C245+C248</f>
        <v>59049342.94</v>
      </c>
      <c r="D241" s="31">
        <f>+D242+D245+D248</f>
        <v>805285678</v>
      </c>
      <c r="E241" s="31">
        <f>+E242+E245+E248</f>
        <v>56446197.88</v>
      </c>
      <c r="F241" s="22">
        <f t="shared" si="12"/>
        <v>95.59157658596634</v>
      </c>
      <c r="G241" s="22">
        <f t="shared" si="13"/>
        <v>7.009462532624354</v>
      </c>
      <c r="H241" s="14">
        <f t="shared" si="14"/>
        <v>-2603145.059999995</v>
      </c>
      <c r="J241" s="21"/>
      <c r="K241" s="21"/>
      <c r="L241" s="21"/>
      <c r="M241" s="21"/>
      <c r="N241" s="21"/>
      <c r="O241" s="21"/>
    </row>
    <row r="242" spans="1:12" s="8" customFormat="1" ht="12.75">
      <c r="A242" s="11" t="s">
        <v>164</v>
      </c>
      <c r="B242" s="9" t="s">
        <v>165</v>
      </c>
      <c r="C242" s="31">
        <f>+C243+C244</f>
        <v>51312852.36</v>
      </c>
      <c r="D242" s="31">
        <f>+D243+D244</f>
        <v>748218333</v>
      </c>
      <c r="E242" s="31">
        <f>+E243+E244</f>
        <v>46638360.52</v>
      </c>
      <c r="F242" s="22">
        <f t="shared" si="12"/>
        <v>90.89021244189513</v>
      </c>
      <c r="G242" s="22">
        <f t="shared" si="13"/>
        <v>6.233255516875982</v>
      </c>
      <c r="H242" s="14">
        <f t="shared" si="14"/>
        <v>-4674491.839999996</v>
      </c>
      <c r="J242" s="21"/>
      <c r="K242" s="21"/>
      <c r="L242" s="21"/>
    </row>
    <row r="243" spans="1:12" s="8" customFormat="1" ht="12.75">
      <c r="A243" s="12" t="s">
        <v>5</v>
      </c>
      <c r="B243" s="2" t="s">
        <v>6</v>
      </c>
      <c r="C243" s="32">
        <v>51316704.91</v>
      </c>
      <c r="D243" s="32">
        <v>745466333</v>
      </c>
      <c r="E243" s="32">
        <v>46632412.52</v>
      </c>
      <c r="F243" s="23">
        <f t="shared" si="12"/>
        <v>90.87179818303733</v>
      </c>
      <c r="G243" s="23">
        <f t="shared" si="13"/>
        <v>6.255468618191776</v>
      </c>
      <c r="H243" s="13">
        <f t="shared" si="14"/>
        <v>-4684292.389999993</v>
      </c>
      <c r="J243" s="21"/>
      <c r="K243" s="21"/>
      <c r="L243" s="21"/>
    </row>
    <row r="244" spans="1:12" s="8" customFormat="1" ht="12.75">
      <c r="A244" s="12" t="s">
        <v>7</v>
      </c>
      <c r="B244" s="2" t="s">
        <v>8</v>
      </c>
      <c r="C244" s="32">
        <v>-3852.55</v>
      </c>
      <c r="D244" s="32">
        <v>2752000</v>
      </c>
      <c r="E244" s="32">
        <v>5948</v>
      </c>
      <c r="F244" s="23">
        <f t="shared" si="12"/>
        <v>-154.39124735564755</v>
      </c>
      <c r="G244" s="23">
        <f t="shared" si="13"/>
        <v>0.21613372093023256</v>
      </c>
      <c r="H244" s="13">
        <f t="shared" si="14"/>
        <v>9800.55</v>
      </c>
      <c r="J244" s="21"/>
      <c r="K244" s="21"/>
      <c r="L244" s="21"/>
    </row>
    <row r="245" spans="1:12" s="8" customFormat="1" ht="12.75">
      <c r="A245" s="11" t="s">
        <v>166</v>
      </c>
      <c r="B245" s="9" t="s">
        <v>167</v>
      </c>
      <c r="C245" s="31">
        <v>1525763.71</v>
      </c>
      <c r="D245" s="31">
        <v>18824080</v>
      </c>
      <c r="E245" s="31">
        <v>2325578.25</v>
      </c>
      <c r="F245" s="22">
        <f t="shared" si="12"/>
        <v>152.4206031876325</v>
      </c>
      <c r="G245" s="22">
        <f t="shared" si="13"/>
        <v>12.354273090637099</v>
      </c>
      <c r="H245" s="14">
        <f t="shared" si="14"/>
        <v>799814.54</v>
      </c>
      <c r="J245" s="21"/>
      <c r="K245" s="21"/>
      <c r="L245" s="21"/>
    </row>
    <row r="246" spans="1:12" s="8" customFormat="1" ht="12.75">
      <c r="A246" s="12" t="s">
        <v>5</v>
      </c>
      <c r="B246" s="2" t="s">
        <v>6</v>
      </c>
      <c r="C246" s="32">
        <v>1525763.71</v>
      </c>
      <c r="D246" s="32">
        <v>18164580</v>
      </c>
      <c r="E246" s="32">
        <v>2310670.55</v>
      </c>
      <c r="F246" s="23">
        <f t="shared" si="12"/>
        <v>151.44353839691206</v>
      </c>
      <c r="G246" s="23">
        <f t="shared" si="13"/>
        <v>12.720748566716104</v>
      </c>
      <c r="H246" s="13">
        <f t="shared" si="14"/>
        <v>784906.8399999999</v>
      </c>
      <c r="J246" s="21"/>
      <c r="K246" s="21"/>
      <c r="L246" s="21"/>
    </row>
    <row r="247" spans="1:12" s="8" customFormat="1" ht="12.75">
      <c r="A247" s="12" t="s">
        <v>7</v>
      </c>
      <c r="B247" s="2" t="s">
        <v>8</v>
      </c>
      <c r="C247" s="32"/>
      <c r="D247" s="32">
        <v>659500</v>
      </c>
      <c r="E247" s="32">
        <v>14907.7</v>
      </c>
      <c r="F247" s="23" t="str">
        <f t="shared" si="12"/>
        <v>x</v>
      </c>
      <c r="G247" s="23">
        <f t="shared" si="13"/>
        <v>2.2604548900682335</v>
      </c>
      <c r="H247" s="13">
        <f t="shared" si="14"/>
        <v>14907.7</v>
      </c>
      <c r="J247" s="21"/>
      <c r="K247" s="21"/>
      <c r="L247" s="21"/>
    </row>
    <row r="248" spans="1:12" s="8" customFormat="1" ht="12.75">
      <c r="A248" s="11" t="s">
        <v>168</v>
      </c>
      <c r="B248" s="9" t="s">
        <v>405</v>
      </c>
      <c r="C248" s="31">
        <v>6210726.87</v>
      </c>
      <c r="D248" s="31">
        <v>38243265</v>
      </c>
      <c r="E248" s="31">
        <v>7482259.11</v>
      </c>
      <c r="F248" s="22">
        <f t="shared" si="12"/>
        <v>120.47316307116884</v>
      </c>
      <c r="G248" s="22">
        <f t="shared" si="13"/>
        <v>19.56490668356899</v>
      </c>
      <c r="H248" s="14">
        <f t="shared" si="14"/>
        <v>1271532.2400000002</v>
      </c>
      <c r="J248" s="21"/>
      <c r="K248" s="21"/>
      <c r="L248" s="21"/>
    </row>
    <row r="249" spans="1:12" s="8" customFormat="1" ht="12.75">
      <c r="A249" s="12" t="s">
        <v>5</v>
      </c>
      <c r="B249" s="2" t="s">
        <v>6</v>
      </c>
      <c r="C249" s="32">
        <v>6168529.03</v>
      </c>
      <c r="D249" s="32">
        <v>37319920</v>
      </c>
      <c r="E249" s="32">
        <v>7447113.72</v>
      </c>
      <c r="F249" s="23">
        <f t="shared" si="12"/>
        <v>120.72754596406592</v>
      </c>
      <c r="G249" s="23">
        <f t="shared" si="13"/>
        <v>19.954795508672042</v>
      </c>
      <c r="H249" s="13">
        <f t="shared" si="14"/>
        <v>1278584.6899999995</v>
      </c>
      <c r="J249" s="21"/>
      <c r="K249" s="21"/>
      <c r="L249" s="21"/>
    </row>
    <row r="250" spans="1:12" s="8" customFormat="1" ht="12.75">
      <c r="A250" s="12" t="s">
        <v>7</v>
      </c>
      <c r="B250" s="2" t="s">
        <v>8</v>
      </c>
      <c r="C250" s="32">
        <v>42197.84</v>
      </c>
      <c r="D250" s="32">
        <v>923345</v>
      </c>
      <c r="E250" s="32">
        <v>35145.39</v>
      </c>
      <c r="F250" s="23">
        <f t="shared" si="12"/>
        <v>83.28717773231995</v>
      </c>
      <c r="G250" s="23">
        <f t="shared" si="13"/>
        <v>3.8063118336049904</v>
      </c>
      <c r="H250" s="13">
        <f t="shared" si="14"/>
        <v>-7052.449999999997</v>
      </c>
      <c r="J250" s="21"/>
      <c r="K250" s="21"/>
      <c r="L250" s="21"/>
    </row>
    <row r="251" spans="1:15" s="8" customFormat="1" ht="12.75">
      <c r="A251" s="10" t="s">
        <v>169</v>
      </c>
      <c r="B251" s="7" t="s">
        <v>170</v>
      </c>
      <c r="C251" s="31">
        <v>1461901375.22</v>
      </c>
      <c r="D251" s="31">
        <v>5900209257</v>
      </c>
      <c r="E251" s="31">
        <v>1188251095.94</v>
      </c>
      <c r="F251" s="22">
        <f t="shared" si="12"/>
        <v>81.28120789004535</v>
      </c>
      <c r="G251" s="22">
        <f t="shared" si="13"/>
        <v>20.139134803231947</v>
      </c>
      <c r="H251" s="14">
        <f t="shared" si="14"/>
        <v>-273650279.28</v>
      </c>
      <c r="J251" s="21"/>
      <c r="K251" s="21"/>
      <c r="L251" s="21"/>
      <c r="M251" s="21"/>
      <c r="N251" s="21"/>
      <c r="O251" s="21"/>
    </row>
    <row r="252" spans="1:12" s="8" customFormat="1" ht="12.75">
      <c r="A252" s="11" t="s">
        <v>171</v>
      </c>
      <c r="B252" s="9" t="s">
        <v>172</v>
      </c>
      <c r="C252" s="31">
        <v>1353251538.23</v>
      </c>
      <c r="D252" s="31">
        <v>5528722357</v>
      </c>
      <c r="E252" s="31">
        <v>1078626056.32</v>
      </c>
      <c r="F252" s="22">
        <f t="shared" si="12"/>
        <v>79.70625015736546</v>
      </c>
      <c r="G252" s="22">
        <f t="shared" si="13"/>
        <v>19.509499422671045</v>
      </c>
      <c r="H252" s="14">
        <f t="shared" si="14"/>
        <v>-274625481.9100001</v>
      </c>
      <c r="J252" s="21"/>
      <c r="K252" s="21"/>
      <c r="L252" s="21"/>
    </row>
    <row r="253" spans="1:12" s="8" customFormat="1" ht="12.75">
      <c r="A253" s="12" t="s">
        <v>5</v>
      </c>
      <c r="B253" s="2" t="s">
        <v>6</v>
      </c>
      <c r="C253" s="32">
        <v>1352819625.13</v>
      </c>
      <c r="D253" s="32">
        <v>5498506797</v>
      </c>
      <c r="E253" s="32">
        <v>1077984338.23</v>
      </c>
      <c r="F253" s="23">
        <f t="shared" si="12"/>
        <v>79.68426227749397</v>
      </c>
      <c r="G253" s="23">
        <f t="shared" si="13"/>
        <v>19.60503784078527</v>
      </c>
      <c r="H253" s="13">
        <f t="shared" si="14"/>
        <v>-274835286.9000001</v>
      </c>
      <c r="J253" s="21"/>
      <c r="K253" s="21"/>
      <c r="L253" s="21"/>
    </row>
    <row r="254" spans="1:12" s="8" customFormat="1" ht="12.75">
      <c r="A254" s="12" t="s">
        <v>7</v>
      </c>
      <c r="B254" s="2" t="s">
        <v>8</v>
      </c>
      <c r="C254" s="32">
        <v>431913.1</v>
      </c>
      <c r="D254" s="32">
        <v>30215560</v>
      </c>
      <c r="E254" s="32">
        <v>641718.09</v>
      </c>
      <c r="F254" s="23">
        <f t="shared" si="12"/>
        <v>148.5757412775857</v>
      </c>
      <c r="G254" s="23">
        <f t="shared" si="13"/>
        <v>2.1238000884312584</v>
      </c>
      <c r="H254" s="13">
        <f t="shared" si="14"/>
        <v>209804.99</v>
      </c>
      <c r="J254" s="21"/>
      <c r="K254" s="21"/>
      <c r="L254" s="21"/>
    </row>
    <row r="255" spans="1:12" s="8" customFormat="1" ht="12.75">
      <c r="A255" s="11" t="s">
        <v>173</v>
      </c>
      <c r="B255" s="9" t="s">
        <v>174</v>
      </c>
      <c r="C255" s="31">
        <v>103462756.27</v>
      </c>
      <c r="D255" s="31">
        <v>314096500</v>
      </c>
      <c r="E255" s="31">
        <v>102471854.74</v>
      </c>
      <c r="F255" s="22">
        <f t="shared" si="12"/>
        <v>99.04226258247547</v>
      </c>
      <c r="G255" s="22">
        <f t="shared" si="13"/>
        <v>32.624322378632044</v>
      </c>
      <c r="H255" s="14">
        <f t="shared" si="14"/>
        <v>-990901.5300000012</v>
      </c>
      <c r="J255" s="21"/>
      <c r="K255" s="21"/>
      <c r="L255" s="21"/>
    </row>
    <row r="256" spans="1:12" s="8" customFormat="1" ht="12.75">
      <c r="A256" s="12" t="s">
        <v>5</v>
      </c>
      <c r="B256" s="2" t="s">
        <v>6</v>
      </c>
      <c r="C256" s="32">
        <v>103461412.01</v>
      </c>
      <c r="D256" s="32">
        <v>314083500</v>
      </c>
      <c r="E256" s="32">
        <v>102465521.96</v>
      </c>
      <c r="F256" s="23">
        <f t="shared" si="12"/>
        <v>99.03742851498706</v>
      </c>
      <c r="G256" s="23">
        <f t="shared" si="13"/>
        <v>32.62365643531099</v>
      </c>
      <c r="H256" s="13">
        <f t="shared" si="14"/>
        <v>-995890.0500000119</v>
      </c>
      <c r="J256" s="21"/>
      <c r="K256" s="21"/>
      <c r="L256" s="21"/>
    </row>
    <row r="257" spans="1:12" s="8" customFormat="1" ht="12.75">
      <c r="A257" s="12" t="s">
        <v>7</v>
      </c>
      <c r="B257" s="2" t="s">
        <v>8</v>
      </c>
      <c r="C257" s="32">
        <v>1344.26</v>
      </c>
      <c r="D257" s="32">
        <v>13000</v>
      </c>
      <c r="E257" s="32">
        <v>6332.78</v>
      </c>
      <c r="F257" s="23">
        <f t="shared" si="12"/>
        <v>471.0978530938955</v>
      </c>
      <c r="G257" s="23">
        <f t="shared" si="13"/>
        <v>48.713692307692305</v>
      </c>
      <c r="H257" s="13">
        <f t="shared" si="14"/>
        <v>4988.5199999999995</v>
      </c>
      <c r="J257" s="21"/>
      <c r="K257" s="21"/>
      <c r="L257" s="21"/>
    </row>
    <row r="258" spans="1:12" s="8" customFormat="1" ht="12.75">
      <c r="A258" s="11" t="s">
        <v>175</v>
      </c>
      <c r="B258" s="9" t="s">
        <v>176</v>
      </c>
      <c r="C258" s="31">
        <v>1633421.33</v>
      </c>
      <c r="D258" s="31">
        <v>26987000</v>
      </c>
      <c r="E258" s="31">
        <v>2052213.57</v>
      </c>
      <c r="F258" s="22">
        <f t="shared" si="12"/>
        <v>125.6389599124434</v>
      </c>
      <c r="G258" s="22">
        <f t="shared" si="13"/>
        <v>7.604452403008856</v>
      </c>
      <c r="H258" s="14">
        <f t="shared" si="14"/>
        <v>418792.24</v>
      </c>
      <c r="J258" s="21"/>
      <c r="K258" s="21"/>
      <c r="L258" s="21"/>
    </row>
    <row r="259" spans="1:12" s="8" customFormat="1" ht="12.75">
      <c r="A259" s="12" t="s">
        <v>5</v>
      </c>
      <c r="B259" s="2" t="s">
        <v>6</v>
      </c>
      <c r="C259" s="32">
        <v>1623058.33</v>
      </c>
      <c r="D259" s="32">
        <v>18267000</v>
      </c>
      <c r="E259" s="32">
        <v>1865227.07</v>
      </c>
      <c r="F259" s="23">
        <f t="shared" si="12"/>
        <v>114.92051983122505</v>
      </c>
      <c r="G259" s="23">
        <f t="shared" si="13"/>
        <v>10.21091076805168</v>
      </c>
      <c r="H259" s="13">
        <f t="shared" si="14"/>
        <v>242168.74</v>
      </c>
      <c r="J259" s="21"/>
      <c r="K259" s="21"/>
      <c r="L259" s="21"/>
    </row>
    <row r="260" spans="1:12" s="8" customFormat="1" ht="12.75">
      <c r="A260" s="12" t="s">
        <v>7</v>
      </c>
      <c r="B260" s="2" t="s">
        <v>8</v>
      </c>
      <c r="C260" s="32">
        <v>10363</v>
      </c>
      <c r="D260" s="32">
        <v>8720000</v>
      </c>
      <c r="E260" s="32">
        <v>186986.5</v>
      </c>
      <c r="F260" s="23">
        <f t="shared" si="12"/>
        <v>1804.3664961883626</v>
      </c>
      <c r="G260" s="23">
        <f t="shared" si="13"/>
        <v>2.144340596330275</v>
      </c>
      <c r="H260" s="13">
        <f t="shared" si="14"/>
        <v>176623.5</v>
      </c>
      <c r="J260" s="21"/>
      <c r="K260" s="21"/>
      <c r="L260" s="21"/>
    </row>
    <row r="261" spans="1:12" s="8" customFormat="1" ht="12.75">
      <c r="A261" s="11" t="s">
        <v>177</v>
      </c>
      <c r="B261" s="9" t="s">
        <v>178</v>
      </c>
      <c r="C261" s="31">
        <v>2217178.2</v>
      </c>
      <c r="D261" s="31">
        <v>17778400</v>
      </c>
      <c r="E261" s="31">
        <v>3327059.07</v>
      </c>
      <c r="F261" s="22">
        <f t="shared" si="12"/>
        <v>150.0582618934283</v>
      </c>
      <c r="G261" s="22">
        <f t="shared" si="13"/>
        <v>18.714052276920306</v>
      </c>
      <c r="H261" s="14">
        <f t="shared" si="14"/>
        <v>1109880.8699999996</v>
      </c>
      <c r="J261" s="21"/>
      <c r="K261" s="21"/>
      <c r="L261" s="21"/>
    </row>
    <row r="262" spans="1:12" s="8" customFormat="1" ht="12.75">
      <c r="A262" s="12" t="s">
        <v>5</v>
      </c>
      <c r="B262" s="2" t="s">
        <v>6</v>
      </c>
      <c r="C262" s="32">
        <v>2217178.2</v>
      </c>
      <c r="D262" s="32">
        <v>16899214</v>
      </c>
      <c r="E262" s="32">
        <v>3181738.77</v>
      </c>
      <c r="F262" s="23">
        <f t="shared" si="12"/>
        <v>143.5039713993219</v>
      </c>
      <c r="G262" s="23">
        <f t="shared" si="13"/>
        <v>18.827732283880184</v>
      </c>
      <c r="H262" s="13">
        <f t="shared" si="14"/>
        <v>964560.5699999998</v>
      </c>
      <c r="J262" s="21"/>
      <c r="K262" s="21"/>
      <c r="L262" s="21"/>
    </row>
    <row r="263" spans="1:12" s="8" customFormat="1" ht="12.75">
      <c r="A263" s="12" t="s">
        <v>7</v>
      </c>
      <c r="B263" s="2" t="s">
        <v>8</v>
      </c>
      <c r="C263" s="32"/>
      <c r="D263" s="32">
        <v>879186</v>
      </c>
      <c r="E263" s="32">
        <v>145320.3</v>
      </c>
      <c r="F263" s="23" t="str">
        <f t="shared" si="12"/>
        <v>x</v>
      </c>
      <c r="G263" s="23">
        <f t="shared" si="13"/>
        <v>16.528959742307087</v>
      </c>
      <c r="H263" s="13">
        <f t="shared" si="14"/>
        <v>145320.3</v>
      </c>
      <c r="J263" s="21"/>
      <c r="K263" s="21"/>
      <c r="L263" s="21"/>
    </row>
    <row r="264" spans="1:12" s="8" customFormat="1" ht="12.75">
      <c r="A264" s="11" t="s">
        <v>180</v>
      </c>
      <c r="B264" s="9" t="s">
        <v>181</v>
      </c>
      <c r="C264" s="31">
        <v>860297.48</v>
      </c>
      <c r="D264" s="31">
        <v>6459000</v>
      </c>
      <c r="E264" s="31">
        <v>1112143.71</v>
      </c>
      <c r="F264" s="22">
        <f t="shared" si="12"/>
        <v>129.27431915760116</v>
      </c>
      <c r="G264" s="22">
        <f t="shared" si="13"/>
        <v>17.218512308406876</v>
      </c>
      <c r="H264" s="14">
        <f t="shared" si="14"/>
        <v>251846.22999999998</v>
      </c>
      <c r="J264" s="21"/>
      <c r="K264" s="21"/>
      <c r="L264" s="21"/>
    </row>
    <row r="265" spans="1:12" s="8" customFormat="1" ht="12.75">
      <c r="A265" s="12" t="s">
        <v>5</v>
      </c>
      <c r="B265" s="2" t="s">
        <v>6</v>
      </c>
      <c r="C265" s="32">
        <v>848724.27</v>
      </c>
      <c r="D265" s="32">
        <v>6148000</v>
      </c>
      <c r="E265" s="32">
        <v>1097794.24</v>
      </c>
      <c r="F265" s="23">
        <f t="shared" si="12"/>
        <v>129.34639420644822</v>
      </c>
      <c r="G265" s="23">
        <f t="shared" si="13"/>
        <v>17.85611971372804</v>
      </c>
      <c r="H265" s="13">
        <f t="shared" si="14"/>
        <v>249069.96999999997</v>
      </c>
      <c r="J265" s="21"/>
      <c r="K265" s="21"/>
      <c r="L265" s="21"/>
    </row>
    <row r="266" spans="1:12" s="8" customFormat="1" ht="12.75">
      <c r="A266" s="12" t="s">
        <v>7</v>
      </c>
      <c r="B266" s="2" t="s">
        <v>8</v>
      </c>
      <c r="C266" s="32">
        <v>11573.21</v>
      </c>
      <c r="D266" s="32">
        <v>311000</v>
      </c>
      <c r="E266" s="32">
        <v>14349.47</v>
      </c>
      <c r="F266" s="23">
        <f t="shared" si="12"/>
        <v>123.98867729869241</v>
      </c>
      <c r="G266" s="23">
        <f t="shared" si="13"/>
        <v>4.613977491961414</v>
      </c>
      <c r="H266" s="13">
        <f t="shared" si="14"/>
        <v>2776.26</v>
      </c>
      <c r="J266" s="21"/>
      <c r="K266" s="21"/>
      <c r="L266" s="21"/>
    </row>
    <row r="267" spans="1:12" s="8" customFormat="1" ht="12.75">
      <c r="A267" s="11" t="s">
        <v>406</v>
      </c>
      <c r="B267" s="9" t="s">
        <v>366</v>
      </c>
      <c r="C267" s="31">
        <v>476183.71</v>
      </c>
      <c r="D267" s="31">
        <v>6166000</v>
      </c>
      <c r="E267" s="31">
        <v>661768.53</v>
      </c>
      <c r="F267" s="22">
        <f t="shared" si="12"/>
        <v>138.9733659725571</v>
      </c>
      <c r="G267" s="22">
        <f t="shared" si="13"/>
        <v>10.732541842361337</v>
      </c>
      <c r="H267" s="14">
        <f t="shared" si="14"/>
        <v>185584.82</v>
      </c>
      <c r="J267" s="21"/>
      <c r="K267" s="21"/>
      <c r="L267" s="21"/>
    </row>
    <row r="268" spans="1:12" s="8" customFormat="1" ht="12.75">
      <c r="A268" s="12" t="s">
        <v>5</v>
      </c>
      <c r="B268" s="2" t="s">
        <v>6</v>
      </c>
      <c r="C268" s="32">
        <v>476183.71</v>
      </c>
      <c r="D268" s="32">
        <v>5831000</v>
      </c>
      <c r="E268" s="32">
        <v>661768.53</v>
      </c>
      <c r="F268" s="23">
        <f t="shared" si="12"/>
        <v>138.9733659725571</v>
      </c>
      <c r="G268" s="23">
        <f t="shared" si="13"/>
        <v>11.349143028640029</v>
      </c>
      <c r="H268" s="13">
        <f t="shared" si="14"/>
        <v>185584.82</v>
      </c>
      <c r="J268" s="21"/>
      <c r="K268" s="21"/>
      <c r="L268" s="21"/>
    </row>
    <row r="269" spans="1:12" s="8" customFormat="1" ht="12.75">
      <c r="A269" s="12" t="s">
        <v>7</v>
      </c>
      <c r="B269" s="2" t="s">
        <v>8</v>
      </c>
      <c r="C269" s="32"/>
      <c r="D269" s="32">
        <v>335000</v>
      </c>
      <c r="E269" s="32"/>
      <c r="F269" s="23" t="str">
        <f t="shared" si="12"/>
        <v>x</v>
      </c>
      <c r="G269" s="23">
        <f t="shared" si="13"/>
        <v>0</v>
      </c>
      <c r="H269" s="13">
        <f t="shared" si="14"/>
        <v>0</v>
      </c>
      <c r="J269" s="21"/>
      <c r="K269" s="21"/>
      <c r="L269" s="21"/>
    </row>
    <row r="270" spans="1:15" s="8" customFormat="1" ht="12.75">
      <c r="A270" s="10" t="s">
        <v>182</v>
      </c>
      <c r="B270" s="7" t="s">
        <v>183</v>
      </c>
      <c r="C270" s="31">
        <v>57839845.68</v>
      </c>
      <c r="D270" s="31">
        <v>631100000</v>
      </c>
      <c r="E270" s="31">
        <v>171481980.24</v>
      </c>
      <c r="F270" s="22">
        <f t="shared" si="12"/>
        <v>296.47724371314405</v>
      </c>
      <c r="G270" s="22">
        <f t="shared" si="13"/>
        <v>27.171918909839967</v>
      </c>
      <c r="H270" s="14">
        <f t="shared" si="14"/>
        <v>113642134.56</v>
      </c>
      <c r="J270" s="21"/>
      <c r="K270" s="21"/>
      <c r="L270" s="21"/>
      <c r="M270" s="21"/>
      <c r="N270" s="21"/>
      <c r="O270" s="21"/>
    </row>
    <row r="271" spans="1:12" s="8" customFormat="1" ht="12.75">
      <c r="A271" s="11" t="s">
        <v>184</v>
      </c>
      <c r="B271" s="9" t="s">
        <v>185</v>
      </c>
      <c r="C271" s="31">
        <v>17457205.02</v>
      </c>
      <c r="D271" s="31">
        <v>163975000</v>
      </c>
      <c r="E271" s="31">
        <v>25010370.69</v>
      </c>
      <c r="F271" s="22">
        <f t="shared" si="12"/>
        <v>143.26675238875094</v>
      </c>
      <c r="G271" s="22">
        <f t="shared" si="13"/>
        <v>15.252551114499163</v>
      </c>
      <c r="H271" s="14">
        <f t="shared" si="14"/>
        <v>7553165.670000002</v>
      </c>
      <c r="J271" s="21"/>
      <c r="K271" s="21"/>
      <c r="L271" s="21"/>
    </row>
    <row r="272" spans="1:12" s="8" customFormat="1" ht="12.75">
      <c r="A272" s="12" t="s">
        <v>5</v>
      </c>
      <c r="B272" s="2" t="s">
        <v>6</v>
      </c>
      <c r="C272" s="32">
        <v>17133380.14</v>
      </c>
      <c r="D272" s="32">
        <v>155660000</v>
      </c>
      <c r="E272" s="32">
        <v>24901027.94</v>
      </c>
      <c r="F272" s="23">
        <f aca="true" t="shared" si="15" ref="F272:F347">IF(C272=0,"x",E272/C272*100)</f>
        <v>145.33634190410254</v>
      </c>
      <c r="G272" s="23">
        <f aca="true" t="shared" si="16" ref="G272:G347">IF(D272=0,"x",E272/D272*100)</f>
        <v>15.997062790697674</v>
      </c>
      <c r="H272" s="13">
        <f aca="true" t="shared" si="17" ref="H272:H347">+E272-C272</f>
        <v>7767647.800000001</v>
      </c>
      <c r="J272" s="21"/>
      <c r="K272" s="21"/>
      <c r="L272" s="21"/>
    </row>
    <row r="273" spans="1:12" s="8" customFormat="1" ht="12.75">
      <c r="A273" s="12" t="s">
        <v>7</v>
      </c>
      <c r="B273" s="2" t="s">
        <v>8</v>
      </c>
      <c r="C273" s="32">
        <v>323824.88</v>
      </c>
      <c r="D273" s="32">
        <v>8315000</v>
      </c>
      <c r="E273" s="32">
        <v>109342.75</v>
      </c>
      <c r="F273" s="23">
        <f t="shared" si="15"/>
        <v>33.7660126670934</v>
      </c>
      <c r="G273" s="23">
        <f t="shared" si="16"/>
        <v>1.3150060132291042</v>
      </c>
      <c r="H273" s="13">
        <f t="shared" si="17"/>
        <v>-214482.13</v>
      </c>
      <c r="J273" s="21"/>
      <c r="K273" s="21"/>
      <c r="L273" s="21"/>
    </row>
    <row r="274" spans="1:12" s="8" customFormat="1" ht="12.75">
      <c r="A274" s="11" t="s">
        <v>370</v>
      </c>
      <c r="B274" s="9" t="s">
        <v>377</v>
      </c>
      <c r="C274" s="31">
        <v>313178.69</v>
      </c>
      <c r="D274" s="31">
        <v>13830000</v>
      </c>
      <c r="E274" s="31">
        <v>882392.21</v>
      </c>
      <c r="F274" s="22">
        <f t="shared" si="15"/>
        <v>281.75359249379324</v>
      </c>
      <c r="G274" s="22">
        <f t="shared" si="16"/>
        <v>6.380276283441792</v>
      </c>
      <c r="H274" s="14">
        <f t="shared" si="17"/>
        <v>569213.52</v>
      </c>
      <c r="J274" s="21"/>
      <c r="K274" s="21"/>
      <c r="L274" s="21"/>
    </row>
    <row r="275" spans="1:12" s="8" customFormat="1" ht="12.75">
      <c r="A275" s="12" t="s">
        <v>5</v>
      </c>
      <c r="B275" s="2" t="s">
        <v>6</v>
      </c>
      <c r="C275" s="32">
        <v>297541.19</v>
      </c>
      <c r="D275" s="32">
        <v>11800000</v>
      </c>
      <c r="E275" s="32">
        <v>882392.21</v>
      </c>
      <c r="F275" s="23">
        <f t="shared" si="15"/>
        <v>296.56136348718644</v>
      </c>
      <c r="G275" s="23">
        <f t="shared" si="16"/>
        <v>7.477900084745763</v>
      </c>
      <c r="H275" s="13">
        <f t="shared" si="17"/>
        <v>584851.02</v>
      </c>
      <c r="J275" s="21"/>
      <c r="K275" s="21"/>
      <c r="L275" s="21"/>
    </row>
    <row r="276" spans="1:12" s="8" customFormat="1" ht="12.75">
      <c r="A276" s="12" t="s">
        <v>7</v>
      </c>
      <c r="B276" s="2" t="s">
        <v>8</v>
      </c>
      <c r="C276" s="32">
        <v>15637.5</v>
      </c>
      <c r="D276" s="32">
        <v>2030000</v>
      </c>
      <c r="E276" s="32"/>
      <c r="F276" s="23">
        <f t="shared" si="15"/>
        <v>0</v>
      </c>
      <c r="G276" s="23">
        <f t="shared" si="16"/>
        <v>0</v>
      </c>
      <c r="H276" s="13">
        <f t="shared" si="17"/>
        <v>-15637.5</v>
      </c>
      <c r="J276" s="21"/>
      <c r="K276" s="21"/>
      <c r="L276" s="21"/>
    </row>
    <row r="277" spans="1:12" s="8" customFormat="1" ht="12.75">
      <c r="A277" s="11" t="s">
        <v>381</v>
      </c>
      <c r="B277" s="9" t="s">
        <v>382</v>
      </c>
      <c r="C277" s="31"/>
      <c r="D277" s="31">
        <v>7200000</v>
      </c>
      <c r="E277" s="31">
        <v>5736870.28</v>
      </c>
      <c r="F277" s="22" t="str">
        <f t="shared" si="15"/>
        <v>x</v>
      </c>
      <c r="G277" s="22">
        <f t="shared" si="16"/>
        <v>79.67875388888889</v>
      </c>
      <c r="H277" s="14">
        <f t="shared" si="17"/>
        <v>5736870.28</v>
      </c>
      <c r="J277" s="21"/>
      <c r="K277" s="21"/>
      <c r="L277" s="21"/>
    </row>
    <row r="278" spans="1:12" s="8" customFormat="1" ht="12.75">
      <c r="A278" s="12" t="s">
        <v>5</v>
      </c>
      <c r="B278" s="2" t="s">
        <v>6</v>
      </c>
      <c r="C278" s="32"/>
      <c r="D278" s="32">
        <v>6720000</v>
      </c>
      <c r="E278" s="32">
        <v>5271326.53</v>
      </c>
      <c r="F278" s="23" t="str">
        <f t="shared" si="15"/>
        <v>x</v>
      </c>
      <c r="G278" s="23">
        <f t="shared" si="16"/>
        <v>78.44235907738096</v>
      </c>
      <c r="H278" s="13">
        <f t="shared" si="17"/>
        <v>5271326.53</v>
      </c>
      <c r="J278" s="21"/>
      <c r="K278" s="21"/>
      <c r="L278" s="21"/>
    </row>
    <row r="279" spans="1:12" s="8" customFormat="1" ht="12.75">
      <c r="A279" s="12" t="s">
        <v>7</v>
      </c>
      <c r="B279" s="2" t="s">
        <v>8</v>
      </c>
      <c r="C279" s="32"/>
      <c r="D279" s="32">
        <v>480000</v>
      </c>
      <c r="E279" s="32">
        <v>465543.75</v>
      </c>
      <c r="F279" s="23" t="str">
        <f t="shared" si="15"/>
        <v>x</v>
      </c>
      <c r="G279" s="23">
        <f t="shared" si="16"/>
        <v>96.98828125</v>
      </c>
      <c r="H279" s="13">
        <f t="shared" si="17"/>
        <v>465543.75</v>
      </c>
      <c r="J279" s="21"/>
      <c r="K279" s="21"/>
      <c r="L279" s="21"/>
    </row>
    <row r="280" spans="1:12" s="8" customFormat="1" ht="12.75">
      <c r="A280" s="11" t="s">
        <v>186</v>
      </c>
      <c r="B280" s="9" t="s">
        <v>187</v>
      </c>
      <c r="C280" s="31">
        <v>3354593.69</v>
      </c>
      <c r="D280" s="31">
        <v>255945000</v>
      </c>
      <c r="E280" s="31">
        <v>102017212.55</v>
      </c>
      <c r="F280" s="22">
        <f t="shared" si="15"/>
        <v>3041.119789085396</v>
      </c>
      <c r="G280" s="22">
        <f t="shared" si="16"/>
        <v>39.85903711734943</v>
      </c>
      <c r="H280" s="14">
        <f t="shared" si="17"/>
        <v>98662618.86</v>
      </c>
      <c r="J280" s="21"/>
      <c r="K280" s="21"/>
      <c r="L280" s="21"/>
    </row>
    <row r="281" spans="1:12" s="8" customFormat="1" ht="12.75">
      <c r="A281" s="12" t="s">
        <v>5</v>
      </c>
      <c r="B281" s="2" t="s">
        <v>6</v>
      </c>
      <c r="C281" s="32">
        <v>3291179.9</v>
      </c>
      <c r="D281" s="32">
        <v>207730000</v>
      </c>
      <c r="E281" s="32">
        <v>101971190.74</v>
      </c>
      <c r="F281" s="23">
        <f t="shared" si="15"/>
        <v>3098.3171336212886</v>
      </c>
      <c r="G281" s="23">
        <f t="shared" si="16"/>
        <v>49.08833136282674</v>
      </c>
      <c r="H281" s="13">
        <f t="shared" si="17"/>
        <v>98680010.83999999</v>
      </c>
      <c r="J281" s="21"/>
      <c r="K281" s="21"/>
      <c r="L281" s="21"/>
    </row>
    <row r="282" spans="1:12" s="8" customFormat="1" ht="12.75">
      <c r="A282" s="12" t="s">
        <v>7</v>
      </c>
      <c r="B282" s="2" t="s">
        <v>8</v>
      </c>
      <c r="C282" s="32">
        <v>63413.79</v>
      </c>
      <c r="D282" s="32">
        <v>48215000</v>
      </c>
      <c r="E282" s="32">
        <v>46021.81</v>
      </c>
      <c r="F282" s="23">
        <f t="shared" si="15"/>
        <v>72.57382029996946</v>
      </c>
      <c r="G282" s="23">
        <f t="shared" si="16"/>
        <v>0.0954512288706834</v>
      </c>
      <c r="H282" s="13">
        <f t="shared" si="17"/>
        <v>-17391.980000000003</v>
      </c>
      <c r="J282" s="21"/>
      <c r="K282" s="21"/>
      <c r="L282" s="21"/>
    </row>
    <row r="283" spans="1:12" s="8" customFormat="1" ht="12.75">
      <c r="A283" s="11" t="s">
        <v>188</v>
      </c>
      <c r="B283" s="9" t="s">
        <v>189</v>
      </c>
      <c r="C283" s="31">
        <v>36714868.28</v>
      </c>
      <c r="D283" s="31">
        <v>190150000</v>
      </c>
      <c r="E283" s="31">
        <v>37835134.51</v>
      </c>
      <c r="F283" s="22">
        <f t="shared" si="15"/>
        <v>103.05126038164285</v>
      </c>
      <c r="G283" s="22">
        <f t="shared" si="16"/>
        <v>19.89752012095714</v>
      </c>
      <c r="H283" s="14">
        <f t="shared" si="17"/>
        <v>1120266.2299999967</v>
      </c>
      <c r="J283" s="21"/>
      <c r="K283" s="21"/>
      <c r="L283" s="21"/>
    </row>
    <row r="284" spans="1:12" s="8" customFormat="1" ht="12.75">
      <c r="A284" s="12" t="s">
        <v>5</v>
      </c>
      <c r="B284" s="2" t="s">
        <v>6</v>
      </c>
      <c r="C284" s="32">
        <v>35195314.51</v>
      </c>
      <c r="D284" s="32">
        <v>165631000</v>
      </c>
      <c r="E284" s="32">
        <v>36673473.77</v>
      </c>
      <c r="F284" s="23">
        <f t="shared" si="15"/>
        <v>104.1998751270713</v>
      </c>
      <c r="G284" s="23">
        <f t="shared" si="16"/>
        <v>22.14167261563355</v>
      </c>
      <c r="H284" s="13">
        <f t="shared" si="17"/>
        <v>1478159.2600000054</v>
      </c>
      <c r="J284" s="21"/>
      <c r="K284" s="21"/>
      <c r="L284" s="21"/>
    </row>
    <row r="285" spans="1:12" s="8" customFormat="1" ht="12.75">
      <c r="A285" s="12" t="s">
        <v>7</v>
      </c>
      <c r="B285" s="2" t="s">
        <v>8</v>
      </c>
      <c r="C285" s="32">
        <v>1519553.77</v>
      </c>
      <c r="D285" s="32">
        <v>24519000</v>
      </c>
      <c r="E285" s="32">
        <v>1161660.74</v>
      </c>
      <c r="F285" s="23">
        <f t="shared" si="15"/>
        <v>76.44749155536628</v>
      </c>
      <c r="G285" s="23">
        <f t="shared" si="16"/>
        <v>4.7377981973163665</v>
      </c>
      <c r="H285" s="13">
        <f t="shared" si="17"/>
        <v>-357893.03</v>
      </c>
      <c r="J285" s="21"/>
      <c r="K285" s="21"/>
      <c r="L285" s="21"/>
    </row>
    <row r="286" spans="1:15" s="8" customFormat="1" ht="12.75">
      <c r="A286" s="10" t="s">
        <v>190</v>
      </c>
      <c r="B286" s="7" t="s">
        <v>191</v>
      </c>
      <c r="C286" s="31">
        <v>86355866.49</v>
      </c>
      <c r="D286" s="31">
        <v>974004172</v>
      </c>
      <c r="E286" s="31">
        <v>111333079.66</v>
      </c>
      <c r="F286" s="22">
        <f t="shared" si="15"/>
        <v>128.92358583755552</v>
      </c>
      <c r="G286" s="22">
        <f t="shared" si="16"/>
        <v>11.430452030959062</v>
      </c>
      <c r="H286" s="14">
        <f t="shared" si="17"/>
        <v>24977213.17</v>
      </c>
      <c r="J286" s="21"/>
      <c r="K286" s="21"/>
      <c r="L286" s="21"/>
      <c r="M286" s="21"/>
      <c r="N286" s="21"/>
      <c r="O286" s="21"/>
    </row>
    <row r="287" spans="1:12" s="8" customFormat="1" ht="12.75">
      <c r="A287" s="11" t="s">
        <v>192</v>
      </c>
      <c r="B287" s="9" t="s">
        <v>193</v>
      </c>
      <c r="C287" s="31">
        <v>41356984.71</v>
      </c>
      <c r="D287" s="31">
        <v>342176544</v>
      </c>
      <c r="E287" s="31">
        <v>43036362.24</v>
      </c>
      <c r="F287" s="22">
        <f t="shared" si="15"/>
        <v>104.06068658480785</v>
      </c>
      <c r="G287" s="22">
        <f t="shared" si="16"/>
        <v>12.577239145883713</v>
      </c>
      <c r="H287" s="14">
        <f t="shared" si="17"/>
        <v>1679377.5300000012</v>
      </c>
      <c r="J287" s="21"/>
      <c r="K287" s="21"/>
      <c r="L287" s="21"/>
    </row>
    <row r="288" spans="1:12" s="8" customFormat="1" ht="12.75">
      <c r="A288" s="12" t="s">
        <v>5</v>
      </c>
      <c r="B288" s="2" t="s">
        <v>6</v>
      </c>
      <c r="C288" s="32">
        <v>41339957.21</v>
      </c>
      <c r="D288" s="32">
        <v>332118091</v>
      </c>
      <c r="E288" s="32">
        <v>42839174.41</v>
      </c>
      <c r="F288" s="23">
        <f t="shared" si="15"/>
        <v>103.62655721287814</v>
      </c>
      <c r="G288" s="23">
        <f t="shared" si="16"/>
        <v>12.898777745293014</v>
      </c>
      <c r="H288" s="13">
        <f t="shared" si="17"/>
        <v>1499217.1999999955</v>
      </c>
      <c r="J288" s="21"/>
      <c r="K288" s="21"/>
      <c r="L288" s="21"/>
    </row>
    <row r="289" spans="1:12" s="8" customFormat="1" ht="12.75">
      <c r="A289" s="12" t="s">
        <v>7</v>
      </c>
      <c r="B289" s="2" t="s">
        <v>8</v>
      </c>
      <c r="C289" s="32">
        <v>17027.5</v>
      </c>
      <c r="D289" s="32">
        <v>10058453</v>
      </c>
      <c r="E289" s="32">
        <v>197187.83</v>
      </c>
      <c r="F289" s="23">
        <f t="shared" si="15"/>
        <v>1158.0550873586844</v>
      </c>
      <c r="G289" s="23">
        <f t="shared" si="16"/>
        <v>1.9604190624542364</v>
      </c>
      <c r="H289" s="13">
        <f t="shared" si="17"/>
        <v>180160.33</v>
      </c>
      <c r="J289" s="21"/>
      <c r="K289" s="21"/>
      <c r="L289" s="21"/>
    </row>
    <row r="290" spans="1:12" s="8" customFormat="1" ht="12.75">
      <c r="A290" s="11" t="s">
        <v>194</v>
      </c>
      <c r="B290" s="9" t="s">
        <v>195</v>
      </c>
      <c r="C290" s="31">
        <v>2638001.56</v>
      </c>
      <c r="D290" s="31">
        <v>36546700</v>
      </c>
      <c r="E290" s="31">
        <v>3870532.32</v>
      </c>
      <c r="F290" s="22">
        <f t="shared" si="15"/>
        <v>146.72213916355682</v>
      </c>
      <c r="G290" s="22">
        <f t="shared" si="16"/>
        <v>10.59064791075528</v>
      </c>
      <c r="H290" s="14">
        <f t="shared" si="17"/>
        <v>1232530.7599999998</v>
      </c>
      <c r="J290" s="21"/>
      <c r="K290" s="21"/>
      <c r="L290" s="21"/>
    </row>
    <row r="291" spans="1:12" s="8" customFormat="1" ht="12.75">
      <c r="A291" s="12" t="s">
        <v>5</v>
      </c>
      <c r="B291" s="2" t="s">
        <v>6</v>
      </c>
      <c r="C291" s="32">
        <v>2638001.56</v>
      </c>
      <c r="D291" s="32">
        <v>35402950</v>
      </c>
      <c r="E291" s="32">
        <v>3068918.57</v>
      </c>
      <c r="F291" s="23">
        <f t="shared" si="15"/>
        <v>116.33497934701751</v>
      </c>
      <c r="G291" s="23">
        <f t="shared" si="16"/>
        <v>8.66853911891523</v>
      </c>
      <c r="H291" s="13">
        <f t="shared" si="17"/>
        <v>430917.0099999998</v>
      </c>
      <c r="J291" s="21"/>
      <c r="K291" s="21"/>
      <c r="L291" s="21"/>
    </row>
    <row r="292" spans="1:12" s="8" customFormat="1" ht="12.75">
      <c r="A292" s="12" t="s">
        <v>7</v>
      </c>
      <c r="B292" s="2" t="s">
        <v>8</v>
      </c>
      <c r="C292" s="32"/>
      <c r="D292" s="32">
        <v>1143750</v>
      </c>
      <c r="E292" s="32">
        <v>801613.75</v>
      </c>
      <c r="F292" s="23" t="str">
        <f t="shared" si="15"/>
        <v>x</v>
      </c>
      <c r="G292" s="23">
        <f t="shared" si="16"/>
        <v>70.08644808743169</v>
      </c>
      <c r="H292" s="13">
        <f t="shared" si="17"/>
        <v>801613.75</v>
      </c>
      <c r="J292" s="21"/>
      <c r="K292" s="21"/>
      <c r="L292" s="21"/>
    </row>
    <row r="293" spans="1:12" s="8" customFormat="1" ht="12.75">
      <c r="A293" s="11" t="s">
        <v>196</v>
      </c>
      <c r="B293" s="9" t="s">
        <v>197</v>
      </c>
      <c r="C293" s="31">
        <v>11494335.08</v>
      </c>
      <c r="D293" s="31">
        <v>474691910</v>
      </c>
      <c r="E293" s="31">
        <v>36371615.48</v>
      </c>
      <c r="F293" s="22">
        <f t="shared" si="15"/>
        <v>316.43079157563585</v>
      </c>
      <c r="G293" s="22">
        <f t="shared" si="16"/>
        <v>7.662151958730452</v>
      </c>
      <c r="H293" s="14">
        <f t="shared" si="17"/>
        <v>24877280.4</v>
      </c>
      <c r="J293" s="21"/>
      <c r="K293" s="21"/>
      <c r="L293" s="21"/>
    </row>
    <row r="294" spans="1:12" s="8" customFormat="1" ht="12.75">
      <c r="A294" s="12" t="s">
        <v>5</v>
      </c>
      <c r="B294" s="2" t="s">
        <v>6</v>
      </c>
      <c r="C294" s="32">
        <v>10413236.33</v>
      </c>
      <c r="D294" s="32">
        <v>348898853</v>
      </c>
      <c r="E294" s="32">
        <v>26746438.73</v>
      </c>
      <c r="F294" s="23">
        <f t="shared" si="15"/>
        <v>256.8503958077364</v>
      </c>
      <c r="G294" s="23">
        <f t="shared" si="16"/>
        <v>7.665957769714995</v>
      </c>
      <c r="H294" s="13">
        <f t="shared" si="17"/>
        <v>16333202.4</v>
      </c>
      <c r="J294" s="21"/>
      <c r="K294" s="21"/>
      <c r="L294" s="21"/>
    </row>
    <row r="295" spans="1:12" s="8" customFormat="1" ht="12.75">
      <c r="A295" s="12" t="s">
        <v>7</v>
      </c>
      <c r="B295" s="2" t="s">
        <v>8</v>
      </c>
      <c r="C295" s="32">
        <v>1081098.75</v>
      </c>
      <c r="D295" s="32">
        <v>125793057</v>
      </c>
      <c r="E295" s="32">
        <v>9625176.75</v>
      </c>
      <c r="F295" s="23">
        <f t="shared" si="15"/>
        <v>890.3142983006871</v>
      </c>
      <c r="G295" s="23">
        <f t="shared" si="16"/>
        <v>7.651596184676551</v>
      </c>
      <c r="H295" s="13">
        <f t="shared" si="17"/>
        <v>8544078</v>
      </c>
      <c r="J295" s="21"/>
      <c r="K295" s="21"/>
      <c r="L295" s="21"/>
    </row>
    <row r="296" spans="1:12" s="8" customFormat="1" ht="12.75">
      <c r="A296" s="11" t="s">
        <v>198</v>
      </c>
      <c r="B296" s="9" t="s">
        <v>199</v>
      </c>
      <c r="C296" s="31">
        <v>29021496.78</v>
      </c>
      <c r="D296" s="31">
        <v>108093300</v>
      </c>
      <c r="E296" s="31">
        <v>25485345.96</v>
      </c>
      <c r="F296" s="22">
        <f t="shared" si="15"/>
        <v>87.8154085338668</v>
      </c>
      <c r="G296" s="22">
        <f t="shared" si="16"/>
        <v>23.577174496476655</v>
      </c>
      <c r="H296" s="14">
        <f t="shared" si="17"/>
        <v>-3536150.8200000003</v>
      </c>
      <c r="J296" s="21"/>
      <c r="K296" s="21"/>
      <c r="L296" s="21"/>
    </row>
    <row r="297" spans="1:12" s="8" customFormat="1" ht="12.75">
      <c r="A297" s="12" t="s">
        <v>5</v>
      </c>
      <c r="B297" s="2" t="s">
        <v>6</v>
      </c>
      <c r="C297" s="32">
        <v>27839493.75</v>
      </c>
      <c r="D297" s="32">
        <v>101270430</v>
      </c>
      <c r="E297" s="32">
        <v>24496732.92</v>
      </c>
      <c r="F297" s="23">
        <f t="shared" si="15"/>
        <v>87.99273844554017</v>
      </c>
      <c r="G297" s="23">
        <f t="shared" si="16"/>
        <v>24.189423230453354</v>
      </c>
      <c r="H297" s="13">
        <f t="shared" si="17"/>
        <v>-3342760.829999998</v>
      </c>
      <c r="J297" s="21"/>
      <c r="K297" s="21"/>
      <c r="L297" s="21"/>
    </row>
    <row r="298" spans="1:12" s="8" customFormat="1" ht="12.75">
      <c r="A298" s="12" t="s">
        <v>7</v>
      </c>
      <c r="B298" s="2" t="s">
        <v>8</v>
      </c>
      <c r="C298" s="32">
        <v>1182003.03</v>
      </c>
      <c r="D298" s="32">
        <v>6822870</v>
      </c>
      <c r="E298" s="32">
        <v>988613.04</v>
      </c>
      <c r="F298" s="23">
        <f>IF(C298=0,"x",E298/C298*100)</f>
        <v>83.63879067213558</v>
      </c>
      <c r="G298" s="23">
        <f>IF(D298=0,"x",E298/D298*100)</f>
        <v>14.489694805851498</v>
      </c>
      <c r="H298" s="13">
        <f>+E298-C298</f>
        <v>-193389.99</v>
      </c>
      <c r="J298" s="21"/>
      <c r="K298" s="21"/>
      <c r="L298" s="21"/>
    </row>
    <row r="299" spans="1:12" s="8" customFormat="1" ht="12.75">
      <c r="A299" s="11" t="s">
        <v>371</v>
      </c>
      <c r="B299" s="9" t="s">
        <v>378</v>
      </c>
      <c r="C299" s="31">
        <v>1845048.36</v>
      </c>
      <c r="D299" s="31">
        <v>12495718</v>
      </c>
      <c r="E299" s="31">
        <v>2569223.66</v>
      </c>
      <c r="F299" s="22">
        <f>IF(C299=0,"x",E299/C299*100)</f>
        <v>139.24966497897105</v>
      </c>
      <c r="G299" s="22">
        <f>IF(D299=0,"x",E299/D299*100)</f>
        <v>20.56083259881505</v>
      </c>
      <c r="H299" s="14">
        <f>+E299-C299</f>
        <v>724175.3</v>
      </c>
      <c r="J299" s="21"/>
      <c r="K299" s="21"/>
      <c r="L299" s="21"/>
    </row>
    <row r="300" spans="1:12" s="8" customFormat="1" ht="12.75">
      <c r="A300" s="12" t="s">
        <v>5</v>
      </c>
      <c r="B300" s="2" t="s">
        <v>6</v>
      </c>
      <c r="C300" s="32">
        <v>1758798.36</v>
      </c>
      <c r="D300" s="32">
        <v>12346938</v>
      </c>
      <c r="E300" s="32">
        <v>2517867.39</v>
      </c>
      <c r="F300" s="23">
        <f>IF(C300=0,"x",E300/C300*100)</f>
        <v>143.15838854887267</v>
      </c>
      <c r="G300" s="23">
        <f>IF(D300=0,"x",E300/D300*100)</f>
        <v>20.39264625771993</v>
      </c>
      <c r="H300" s="13">
        <f>+E300-C300</f>
        <v>759069.03</v>
      </c>
      <c r="J300" s="21"/>
      <c r="K300" s="21"/>
      <c r="L300" s="21"/>
    </row>
    <row r="301" spans="1:12" s="8" customFormat="1" ht="12.75">
      <c r="A301" s="12" t="s">
        <v>7</v>
      </c>
      <c r="B301" s="2" t="s">
        <v>8</v>
      </c>
      <c r="C301" s="32">
        <v>86250</v>
      </c>
      <c r="D301" s="32">
        <v>148780</v>
      </c>
      <c r="E301" s="32">
        <v>51356.27</v>
      </c>
      <c r="F301" s="23">
        <f t="shared" si="15"/>
        <v>59.54350144927536</v>
      </c>
      <c r="G301" s="23">
        <f t="shared" si="16"/>
        <v>34.51826186315365</v>
      </c>
      <c r="H301" s="13">
        <f t="shared" si="17"/>
        <v>-34893.73</v>
      </c>
      <c r="J301" s="21"/>
      <c r="K301" s="21"/>
      <c r="L301" s="21"/>
    </row>
    <row r="302" spans="1:15" s="8" customFormat="1" ht="12.75">
      <c r="A302" s="10" t="s">
        <v>200</v>
      </c>
      <c r="B302" s="7" t="s">
        <v>201</v>
      </c>
      <c r="C302" s="31">
        <v>3025867092.55</v>
      </c>
      <c r="D302" s="31">
        <v>13091500470</v>
      </c>
      <c r="E302" s="31">
        <v>3039786384.85</v>
      </c>
      <c r="F302" s="22">
        <f t="shared" si="15"/>
        <v>100.46001003594212</v>
      </c>
      <c r="G302" s="22">
        <f t="shared" si="16"/>
        <v>23.219541501876446</v>
      </c>
      <c r="H302" s="14">
        <f t="shared" si="17"/>
        <v>13919292.299999714</v>
      </c>
      <c r="J302" s="21"/>
      <c r="K302" s="21"/>
      <c r="L302" s="21"/>
      <c r="M302" s="21"/>
      <c r="N302" s="21"/>
      <c r="O302" s="21"/>
    </row>
    <row r="303" spans="1:12" s="8" customFormat="1" ht="12.75">
      <c r="A303" s="11" t="s">
        <v>202</v>
      </c>
      <c r="B303" s="9" t="s">
        <v>203</v>
      </c>
      <c r="C303" s="31">
        <v>2176388601</v>
      </c>
      <c r="D303" s="31">
        <v>8641908793</v>
      </c>
      <c r="E303" s="31">
        <v>2146386826</v>
      </c>
      <c r="F303" s="22">
        <f t="shared" si="15"/>
        <v>98.62148813928657</v>
      </c>
      <c r="G303" s="22">
        <f t="shared" si="16"/>
        <v>24.836953009022576</v>
      </c>
      <c r="H303" s="14">
        <f t="shared" si="17"/>
        <v>-30001775</v>
      </c>
      <c r="J303" s="21"/>
      <c r="K303" s="21"/>
      <c r="L303" s="21"/>
    </row>
    <row r="304" spans="1:12" s="8" customFormat="1" ht="12.75">
      <c r="A304" s="12" t="s">
        <v>5</v>
      </c>
      <c r="B304" s="2" t="s">
        <v>6</v>
      </c>
      <c r="C304" s="32">
        <v>2163350529.36</v>
      </c>
      <c r="D304" s="32">
        <v>8403605198</v>
      </c>
      <c r="E304" s="32">
        <v>2099447680.08</v>
      </c>
      <c r="F304" s="23">
        <f t="shared" si="15"/>
        <v>97.04611673361575</v>
      </c>
      <c r="G304" s="23">
        <f t="shared" si="16"/>
        <v>24.982702430852584</v>
      </c>
      <c r="H304" s="13">
        <f t="shared" si="17"/>
        <v>-63902849.28000021</v>
      </c>
      <c r="J304" s="21"/>
      <c r="K304" s="21"/>
      <c r="L304" s="21"/>
    </row>
    <row r="305" spans="1:12" s="8" customFormat="1" ht="12.75">
      <c r="A305" s="12" t="s">
        <v>7</v>
      </c>
      <c r="B305" s="2" t="s">
        <v>8</v>
      </c>
      <c r="C305" s="32">
        <v>13038071.64</v>
      </c>
      <c r="D305" s="32">
        <v>238303595</v>
      </c>
      <c r="E305" s="32">
        <v>46939145.92</v>
      </c>
      <c r="F305" s="23">
        <f t="shared" si="15"/>
        <v>360.0160147609068</v>
      </c>
      <c r="G305" s="23">
        <f t="shared" si="16"/>
        <v>19.697204282629478</v>
      </c>
      <c r="H305" s="13">
        <f t="shared" si="17"/>
        <v>33901074.28</v>
      </c>
      <c r="J305" s="21"/>
      <c r="K305" s="21"/>
      <c r="L305" s="21"/>
    </row>
    <row r="306" spans="1:12" s="8" customFormat="1" ht="12.75">
      <c r="A306" s="11" t="s">
        <v>204</v>
      </c>
      <c r="B306" s="9" t="s">
        <v>205</v>
      </c>
      <c r="C306" s="31">
        <v>666093587</v>
      </c>
      <c r="D306" s="31">
        <v>3550706325</v>
      </c>
      <c r="E306" s="31">
        <v>739240488.54</v>
      </c>
      <c r="F306" s="22">
        <f t="shared" si="15"/>
        <v>110.98147512115291</v>
      </c>
      <c r="G306" s="22">
        <f t="shared" si="16"/>
        <v>20.819533379460776</v>
      </c>
      <c r="H306" s="14">
        <f t="shared" si="17"/>
        <v>73146901.53999996</v>
      </c>
      <c r="J306" s="21"/>
      <c r="K306" s="21"/>
      <c r="L306" s="21"/>
    </row>
    <row r="307" spans="1:12" s="8" customFormat="1" ht="12.75">
      <c r="A307" s="12" t="s">
        <v>5</v>
      </c>
      <c r="B307" s="2" t="s">
        <v>6</v>
      </c>
      <c r="C307" s="32">
        <v>640965597.46</v>
      </c>
      <c r="D307" s="32">
        <v>3519971325</v>
      </c>
      <c r="E307" s="32">
        <v>739154278.54</v>
      </c>
      <c r="F307" s="23">
        <f t="shared" si="15"/>
        <v>115.31886913573821</v>
      </c>
      <c r="G307" s="23">
        <f t="shared" si="16"/>
        <v>20.998872158141797</v>
      </c>
      <c r="H307" s="13">
        <f t="shared" si="17"/>
        <v>98188681.07999992</v>
      </c>
      <c r="J307" s="21"/>
      <c r="K307" s="21"/>
      <c r="L307" s="21"/>
    </row>
    <row r="308" spans="1:12" s="8" customFormat="1" ht="12.75">
      <c r="A308" s="12" t="s">
        <v>7</v>
      </c>
      <c r="B308" s="2" t="s">
        <v>8</v>
      </c>
      <c r="C308" s="32">
        <v>25127989.54</v>
      </c>
      <c r="D308" s="32">
        <v>30735000</v>
      </c>
      <c r="E308" s="32">
        <v>86210</v>
      </c>
      <c r="F308" s="23">
        <f t="shared" si="15"/>
        <v>0.343083555740767</v>
      </c>
      <c r="G308" s="23">
        <f t="shared" si="16"/>
        <v>0.28049455018708314</v>
      </c>
      <c r="H308" s="13">
        <f t="shared" si="17"/>
        <v>-25041779.54</v>
      </c>
      <c r="J308" s="21"/>
      <c r="K308" s="21"/>
      <c r="L308" s="21"/>
    </row>
    <row r="309" spans="1:12" s="8" customFormat="1" ht="12.75">
      <c r="A309" s="11" t="s">
        <v>206</v>
      </c>
      <c r="B309" s="9" t="s">
        <v>207</v>
      </c>
      <c r="C309" s="31">
        <v>88901478.44</v>
      </c>
      <c r="D309" s="31">
        <v>458038787</v>
      </c>
      <c r="E309" s="31">
        <v>78716098.89</v>
      </c>
      <c r="F309" s="22">
        <f t="shared" si="15"/>
        <v>88.54307067921918</v>
      </c>
      <c r="G309" s="22">
        <f t="shared" si="16"/>
        <v>17.185465756200248</v>
      </c>
      <c r="H309" s="14">
        <f t="shared" si="17"/>
        <v>-10185379.549999997</v>
      </c>
      <c r="J309" s="21"/>
      <c r="K309" s="21"/>
      <c r="L309" s="21"/>
    </row>
    <row r="310" spans="1:12" s="8" customFormat="1" ht="12.75">
      <c r="A310" s="12" t="s">
        <v>5</v>
      </c>
      <c r="B310" s="2" t="s">
        <v>6</v>
      </c>
      <c r="C310" s="32">
        <v>88901478.44</v>
      </c>
      <c r="D310" s="32">
        <v>428131730</v>
      </c>
      <c r="E310" s="32">
        <v>78716098.89</v>
      </c>
      <c r="F310" s="23">
        <f t="shared" si="15"/>
        <v>88.54307067921918</v>
      </c>
      <c r="G310" s="23">
        <f t="shared" si="16"/>
        <v>18.385953054682492</v>
      </c>
      <c r="H310" s="13">
        <f t="shared" si="17"/>
        <v>-10185379.549999997</v>
      </c>
      <c r="J310" s="21"/>
      <c r="K310" s="21"/>
      <c r="L310" s="21"/>
    </row>
    <row r="311" spans="1:12" s="8" customFormat="1" ht="12.75">
      <c r="A311" s="12" t="s">
        <v>7</v>
      </c>
      <c r="B311" s="2" t="s">
        <v>8</v>
      </c>
      <c r="C311" s="32"/>
      <c r="D311" s="32">
        <v>29907057</v>
      </c>
      <c r="E311" s="32"/>
      <c r="F311" s="23" t="str">
        <f t="shared" si="15"/>
        <v>x</v>
      </c>
      <c r="G311" s="23">
        <f t="shared" si="16"/>
        <v>0</v>
      </c>
      <c r="H311" s="13">
        <f t="shared" si="17"/>
        <v>0</v>
      </c>
      <c r="J311" s="21"/>
      <c r="K311" s="21"/>
      <c r="L311" s="21"/>
    </row>
    <row r="312" spans="1:12" s="8" customFormat="1" ht="12.75">
      <c r="A312" s="11" t="s">
        <v>208</v>
      </c>
      <c r="B312" s="9" t="s">
        <v>209</v>
      </c>
      <c r="C312" s="31">
        <v>2161243.48</v>
      </c>
      <c r="D312" s="31">
        <v>0</v>
      </c>
      <c r="E312" s="31"/>
      <c r="F312" s="22">
        <f t="shared" si="15"/>
        <v>0</v>
      </c>
      <c r="G312" s="22" t="str">
        <f t="shared" si="16"/>
        <v>x</v>
      </c>
      <c r="H312" s="14">
        <f t="shared" si="17"/>
        <v>-2161243.48</v>
      </c>
      <c r="J312" s="21"/>
      <c r="K312" s="21"/>
      <c r="L312" s="21"/>
    </row>
    <row r="313" spans="1:12" s="8" customFormat="1" ht="12.75">
      <c r="A313" s="12" t="s">
        <v>5</v>
      </c>
      <c r="B313" s="2" t="s">
        <v>6</v>
      </c>
      <c r="C313" s="32">
        <v>2161243.48</v>
      </c>
      <c r="D313" s="32">
        <v>0</v>
      </c>
      <c r="E313" s="32"/>
      <c r="F313" s="23">
        <f t="shared" si="15"/>
        <v>0</v>
      </c>
      <c r="G313" s="23" t="str">
        <f t="shared" si="16"/>
        <v>x</v>
      </c>
      <c r="H313" s="13">
        <f t="shared" si="17"/>
        <v>-2161243.48</v>
      </c>
      <c r="J313" s="21"/>
      <c r="K313" s="21"/>
      <c r="L313" s="21"/>
    </row>
    <row r="314" spans="1:12" s="8" customFormat="1" ht="12.75">
      <c r="A314" s="11" t="s">
        <v>210</v>
      </c>
      <c r="B314" s="9" t="s">
        <v>211</v>
      </c>
      <c r="C314" s="31">
        <v>3435714.2</v>
      </c>
      <c r="D314" s="31">
        <v>15489248</v>
      </c>
      <c r="E314" s="31">
        <v>3374559.76</v>
      </c>
      <c r="F314" s="22">
        <f t="shared" si="15"/>
        <v>98.22003704499052</v>
      </c>
      <c r="G314" s="22">
        <f t="shared" si="16"/>
        <v>21.7864660698828</v>
      </c>
      <c r="H314" s="14">
        <f t="shared" si="17"/>
        <v>-61154.44000000041</v>
      </c>
      <c r="J314" s="21"/>
      <c r="K314" s="21"/>
      <c r="L314" s="21"/>
    </row>
    <row r="315" spans="1:12" s="8" customFormat="1" ht="12.75">
      <c r="A315" s="12" t="s">
        <v>5</v>
      </c>
      <c r="B315" s="2" t="s">
        <v>6</v>
      </c>
      <c r="C315" s="32">
        <v>3416831.97</v>
      </c>
      <c r="D315" s="32">
        <v>15447901</v>
      </c>
      <c r="E315" s="32">
        <v>3373902.76</v>
      </c>
      <c r="F315" s="23">
        <f t="shared" si="15"/>
        <v>98.7435961037323</v>
      </c>
      <c r="G315" s="23">
        <f t="shared" si="16"/>
        <v>21.840525518644892</v>
      </c>
      <c r="H315" s="13">
        <f t="shared" si="17"/>
        <v>-42929.21000000043</v>
      </c>
      <c r="J315" s="21"/>
      <c r="K315" s="21"/>
      <c r="L315" s="21"/>
    </row>
    <row r="316" spans="1:12" s="8" customFormat="1" ht="12.75">
      <c r="A316" s="12" t="s">
        <v>7</v>
      </c>
      <c r="B316" s="2" t="s">
        <v>8</v>
      </c>
      <c r="C316" s="32">
        <v>18882.23</v>
      </c>
      <c r="D316" s="32">
        <v>41347</v>
      </c>
      <c r="E316" s="32">
        <v>657</v>
      </c>
      <c r="F316" s="23">
        <f t="shared" si="15"/>
        <v>3.4794619067769013</v>
      </c>
      <c r="G316" s="23">
        <f t="shared" si="16"/>
        <v>1.588990736933756</v>
      </c>
      <c r="H316" s="13">
        <f t="shared" si="17"/>
        <v>-18225.23</v>
      </c>
      <c r="J316" s="21"/>
      <c r="K316" s="21"/>
      <c r="L316" s="21"/>
    </row>
    <row r="317" spans="1:12" s="8" customFormat="1" ht="12.75">
      <c r="A317" s="11" t="s">
        <v>212</v>
      </c>
      <c r="B317" s="9" t="s">
        <v>213</v>
      </c>
      <c r="C317" s="31">
        <v>12544109.1</v>
      </c>
      <c r="D317" s="31">
        <v>45228639</v>
      </c>
      <c r="E317" s="31">
        <v>11115929.22</v>
      </c>
      <c r="F317" s="22">
        <f t="shared" si="15"/>
        <v>88.61473645824717</v>
      </c>
      <c r="G317" s="22">
        <f t="shared" si="16"/>
        <v>24.577191500279284</v>
      </c>
      <c r="H317" s="14">
        <f t="shared" si="17"/>
        <v>-1428179.879999999</v>
      </c>
      <c r="J317" s="21"/>
      <c r="K317" s="21"/>
      <c r="L317" s="21"/>
    </row>
    <row r="318" spans="1:12" s="8" customFormat="1" ht="12.75">
      <c r="A318" s="12" t="s">
        <v>5</v>
      </c>
      <c r="B318" s="2" t="s">
        <v>6</v>
      </c>
      <c r="C318" s="32">
        <v>12353114.75</v>
      </c>
      <c r="D318" s="32">
        <v>45228639</v>
      </c>
      <c r="E318" s="32">
        <v>11115929.22</v>
      </c>
      <c r="F318" s="23">
        <f t="shared" si="15"/>
        <v>89.98482929173794</v>
      </c>
      <c r="G318" s="23">
        <f t="shared" si="16"/>
        <v>24.577191500279284</v>
      </c>
      <c r="H318" s="13">
        <f t="shared" si="17"/>
        <v>-1237185.5299999993</v>
      </c>
      <c r="J318" s="21"/>
      <c r="K318" s="21"/>
      <c r="L318" s="21"/>
    </row>
    <row r="319" spans="1:12" s="8" customFormat="1" ht="12.75">
      <c r="A319" s="12" t="s">
        <v>7</v>
      </c>
      <c r="B319" s="2" t="s">
        <v>8</v>
      </c>
      <c r="C319" s="32">
        <v>190994.35</v>
      </c>
      <c r="D319" s="32">
        <v>0</v>
      </c>
      <c r="E319" s="32"/>
      <c r="F319" s="23"/>
      <c r="G319" s="23"/>
      <c r="H319" s="13"/>
      <c r="J319" s="21"/>
      <c r="K319" s="21"/>
      <c r="L319" s="21"/>
    </row>
    <row r="320" spans="1:12" s="8" customFormat="1" ht="12.75">
      <c r="A320" s="11" t="s">
        <v>214</v>
      </c>
      <c r="B320" s="9" t="s">
        <v>215</v>
      </c>
      <c r="C320" s="31">
        <v>23583293.66</v>
      </c>
      <c r="D320" s="31">
        <v>85974086</v>
      </c>
      <c r="E320" s="31">
        <v>21488975.93</v>
      </c>
      <c r="F320" s="22">
        <f t="shared" si="15"/>
        <v>91.11948585217252</v>
      </c>
      <c r="G320" s="22">
        <f t="shared" si="16"/>
        <v>24.994712860337938</v>
      </c>
      <c r="H320" s="14">
        <f t="shared" si="17"/>
        <v>-2094317.7300000004</v>
      </c>
      <c r="J320" s="21"/>
      <c r="K320" s="21"/>
      <c r="L320" s="21"/>
    </row>
    <row r="321" spans="1:12" s="8" customFormat="1" ht="12.75">
      <c r="A321" s="12" t="s">
        <v>5</v>
      </c>
      <c r="B321" s="2" t="s">
        <v>6</v>
      </c>
      <c r="C321" s="32">
        <v>17005581.4</v>
      </c>
      <c r="D321" s="32">
        <v>68532564</v>
      </c>
      <c r="E321" s="32">
        <v>20552397.03</v>
      </c>
      <c r="F321" s="23">
        <f t="shared" si="15"/>
        <v>120.85677370607277</v>
      </c>
      <c r="G321" s="23">
        <f t="shared" si="16"/>
        <v>29.989242821850354</v>
      </c>
      <c r="H321" s="13">
        <f t="shared" si="17"/>
        <v>3546815.6300000027</v>
      </c>
      <c r="J321" s="21"/>
      <c r="K321" s="21"/>
      <c r="L321" s="21"/>
    </row>
    <row r="322" spans="1:12" s="8" customFormat="1" ht="12.75">
      <c r="A322" s="12" t="s">
        <v>7</v>
      </c>
      <c r="B322" s="2" t="s">
        <v>8</v>
      </c>
      <c r="C322" s="32">
        <v>6577712.26</v>
      </c>
      <c r="D322" s="32">
        <v>17441522</v>
      </c>
      <c r="E322" s="32">
        <v>936578.9</v>
      </c>
      <c r="F322" s="23">
        <f t="shared" si="15"/>
        <v>14.238672398235918</v>
      </c>
      <c r="G322" s="23">
        <f t="shared" si="16"/>
        <v>5.369823229876384</v>
      </c>
      <c r="H322" s="13">
        <f t="shared" si="17"/>
        <v>-5641133.359999999</v>
      </c>
      <c r="J322" s="21"/>
      <c r="K322" s="21"/>
      <c r="L322" s="21"/>
    </row>
    <row r="323" spans="1:12" s="8" customFormat="1" ht="12.75">
      <c r="A323" s="11" t="s">
        <v>216</v>
      </c>
      <c r="B323" s="9" t="s">
        <v>217</v>
      </c>
      <c r="C323" s="31">
        <v>6108634.43</v>
      </c>
      <c r="D323" s="31">
        <v>21559065</v>
      </c>
      <c r="E323" s="31">
        <v>5446875.45</v>
      </c>
      <c r="F323" s="22">
        <f t="shared" si="15"/>
        <v>89.16682627544304</v>
      </c>
      <c r="G323" s="22">
        <f t="shared" si="16"/>
        <v>25.26489646002737</v>
      </c>
      <c r="H323" s="14">
        <f t="shared" si="17"/>
        <v>-661758.9799999995</v>
      </c>
      <c r="J323" s="21"/>
      <c r="K323" s="21"/>
      <c r="L323" s="21"/>
    </row>
    <row r="324" spans="1:12" s="8" customFormat="1" ht="12.75">
      <c r="A324" s="12" t="s">
        <v>5</v>
      </c>
      <c r="B324" s="2" t="s">
        <v>6</v>
      </c>
      <c r="C324" s="32">
        <v>6108634.43</v>
      </c>
      <c r="D324" s="32">
        <v>21559065</v>
      </c>
      <c r="E324" s="32">
        <v>5446875.45</v>
      </c>
      <c r="F324" s="23">
        <f t="shared" si="15"/>
        <v>89.16682627544304</v>
      </c>
      <c r="G324" s="23">
        <f t="shared" si="16"/>
        <v>25.26489646002737</v>
      </c>
      <c r="H324" s="13">
        <f t="shared" si="17"/>
        <v>-661758.9799999995</v>
      </c>
      <c r="J324" s="21"/>
      <c r="K324" s="21"/>
      <c r="L324" s="21"/>
    </row>
    <row r="325" spans="1:12" s="8" customFormat="1" ht="12.75">
      <c r="A325" s="11" t="s">
        <v>218</v>
      </c>
      <c r="B325" s="9" t="s">
        <v>219</v>
      </c>
      <c r="C325" s="31">
        <v>6408763.04</v>
      </c>
      <c r="D325" s="31">
        <v>36369661</v>
      </c>
      <c r="E325" s="31">
        <v>5962103.62</v>
      </c>
      <c r="F325" s="22">
        <f t="shared" si="15"/>
        <v>93.03048939066407</v>
      </c>
      <c r="G325" s="22">
        <f t="shared" si="16"/>
        <v>16.393068992312028</v>
      </c>
      <c r="H325" s="14">
        <f t="shared" si="17"/>
        <v>-446659.4199999999</v>
      </c>
      <c r="J325" s="21"/>
      <c r="K325" s="21"/>
      <c r="L325" s="21"/>
    </row>
    <row r="326" spans="1:12" s="8" customFormat="1" ht="12.75">
      <c r="A326" s="12" t="s">
        <v>5</v>
      </c>
      <c r="B326" s="2" t="s">
        <v>6</v>
      </c>
      <c r="C326" s="32">
        <v>6345558.59</v>
      </c>
      <c r="D326" s="32">
        <v>29286303</v>
      </c>
      <c r="E326" s="32">
        <v>5944616.57</v>
      </c>
      <c r="F326" s="23">
        <f t="shared" si="15"/>
        <v>93.68153308627791</v>
      </c>
      <c r="G326" s="23">
        <f t="shared" si="16"/>
        <v>20.298282681839357</v>
      </c>
      <c r="H326" s="13">
        <f t="shared" si="17"/>
        <v>-400942.01999999955</v>
      </c>
      <c r="J326" s="21"/>
      <c r="K326" s="21"/>
      <c r="L326" s="21"/>
    </row>
    <row r="327" spans="1:12" s="8" customFormat="1" ht="12.75">
      <c r="A327" s="12" t="s">
        <v>7</v>
      </c>
      <c r="B327" s="2" t="s">
        <v>8</v>
      </c>
      <c r="C327" s="32">
        <v>63204.45</v>
      </c>
      <c r="D327" s="32">
        <v>7083358</v>
      </c>
      <c r="E327" s="32">
        <v>17487.05</v>
      </c>
      <c r="F327" s="23">
        <f t="shared" si="15"/>
        <v>27.66743480878324</v>
      </c>
      <c r="G327" s="23">
        <f t="shared" si="16"/>
        <v>0.24687514029362911</v>
      </c>
      <c r="H327" s="13">
        <f t="shared" si="17"/>
        <v>-45717.399999999994</v>
      </c>
      <c r="J327" s="21"/>
      <c r="K327" s="21"/>
      <c r="L327" s="21"/>
    </row>
    <row r="328" spans="1:12" s="8" customFormat="1" ht="12.75">
      <c r="A328" s="11" t="s">
        <v>220</v>
      </c>
      <c r="B328" s="9" t="s">
        <v>221</v>
      </c>
      <c r="C328" s="31">
        <v>8190745.5</v>
      </c>
      <c r="D328" s="31">
        <v>31536174</v>
      </c>
      <c r="E328" s="31">
        <v>5621621.51</v>
      </c>
      <c r="F328" s="22">
        <f t="shared" si="15"/>
        <v>68.63381983972032</v>
      </c>
      <c r="G328" s="22">
        <f t="shared" si="16"/>
        <v>17.82594651462793</v>
      </c>
      <c r="H328" s="14">
        <f t="shared" si="17"/>
        <v>-2569123.99</v>
      </c>
      <c r="J328" s="21"/>
      <c r="K328" s="21"/>
      <c r="L328" s="21"/>
    </row>
    <row r="329" spans="1:12" s="8" customFormat="1" ht="12.75">
      <c r="A329" s="12" t="s">
        <v>5</v>
      </c>
      <c r="B329" s="2" t="s">
        <v>6</v>
      </c>
      <c r="C329" s="32">
        <v>8168808</v>
      </c>
      <c r="D329" s="32">
        <v>31475431</v>
      </c>
      <c r="E329" s="32">
        <v>5621621.51</v>
      </c>
      <c r="F329" s="23">
        <f t="shared" si="15"/>
        <v>68.81813735859626</v>
      </c>
      <c r="G329" s="23">
        <f t="shared" si="16"/>
        <v>17.860347996505592</v>
      </c>
      <c r="H329" s="13">
        <f t="shared" si="17"/>
        <v>-2547186.49</v>
      </c>
      <c r="J329" s="21"/>
      <c r="K329" s="21"/>
      <c r="L329" s="21"/>
    </row>
    <row r="330" spans="1:12" s="8" customFormat="1" ht="12.75">
      <c r="A330" s="12" t="s">
        <v>7</v>
      </c>
      <c r="B330" s="2" t="s">
        <v>8</v>
      </c>
      <c r="C330" s="32">
        <v>21937.5</v>
      </c>
      <c r="D330" s="32">
        <v>60743</v>
      </c>
      <c r="E330" s="32"/>
      <c r="F330" s="23">
        <f t="shared" si="15"/>
        <v>0</v>
      </c>
      <c r="G330" s="23">
        <f t="shared" si="16"/>
        <v>0</v>
      </c>
      <c r="H330" s="13">
        <f t="shared" si="17"/>
        <v>-21937.5</v>
      </c>
      <c r="J330" s="21"/>
      <c r="K330" s="21"/>
      <c r="L330" s="21"/>
    </row>
    <row r="331" spans="1:12" s="8" customFormat="1" ht="12.75">
      <c r="A331" s="11" t="s">
        <v>222</v>
      </c>
      <c r="B331" s="9" t="s">
        <v>223</v>
      </c>
      <c r="C331" s="31">
        <v>4761776.03</v>
      </c>
      <c r="D331" s="31">
        <v>16989039</v>
      </c>
      <c r="E331" s="31">
        <v>5725016.89</v>
      </c>
      <c r="F331" s="22">
        <f t="shared" si="15"/>
        <v>120.22860491403664</v>
      </c>
      <c r="G331" s="22">
        <f t="shared" si="16"/>
        <v>33.69829741399734</v>
      </c>
      <c r="H331" s="14">
        <f t="shared" si="17"/>
        <v>963240.8599999994</v>
      </c>
      <c r="J331" s="21"/>
      <c r="K331" s="21"/>
      <c r="L331" s="21"/>
    </row>
    <row r="332" spans="1:12" s="8" customFormat="1" ht="12.75">
      <c r="A332" s="12" t="s">
        <v>5</v>
      </c>
      <c r="B332" s="2" t="s">
        <v>6</v>
      </c>
      <c r="C332" s="32">
        <v>4405614.8</v>
      </c>
      <c r="D332" s="32">
        <v>15784103</v>
      </c>
      <c r="E332" s="32">
        <v>4589515.28</v>
      </c>
      <c r="F332" s="23">
        <f t="shared" si="15"/>
        <v>104.17422966710572</v>
      </c>
      <c r="G332" s="23">
        <f t="shared" si="16"/>
        <v>29.076820393277973</v>
      </c>
      <c r="H332" s="13">
        <f t="shared" si="17"/>
        <v>183900.48000000045</v>
      </c>
      <c r="J332" s="21"/>
      <c r="K332" s="21"/>
      <c r="L332" s="21"/>
    </row>
    <row r="333" spans="1:12" s="8" customFormat="1" ht="12.75">
      <c r="A333" s="12" t="s">
        <v>7</v>
      </c>
      <c r="B333" s="2" t="s">
        <v>8</v>
      </c>
      <c r="C333" s="32">
        <v>356161.23</v>
      </c>
      <c r="D333" s="32">
        <v>1204936</v>
      </c>
      <c r="E333" s="32">
        <v>1135501.61</v>
      </c>
      <c r="F333" s="23">
        <f t="shared" si="15"/>
        <v>318.8167364538808</v>
      </c>
      <c r="G333" s="23">
        <f t="shared" si="16"/>
        <v>94.23750390062212</v>
      </c>
      <c r="H333" s="13">
        <f t="shared" si="17"/>
        <v>779340.3800000001</v>
      </c>
      <c r="J333" s="21"/>
      <c r="K333" s="21"/>
      <c r="L333" s="21"/>
    </row>
    <row r="334" spans="1:12" s="8" customFormat="1" ht="12.75">
      <c r="A334" s="11" t="s">
        <v>224</v>
      </c>
      <c r="B334" s="9" t="s">
        <v>225</v>
      </c>
      <c r="C334" s="31">
        <v>8261523.51</v>
      </c>
      <c r="D334" s="31">
        <v>37648760</v>
      </c>
      <c r="E334" s="31">
        <v>5694332.35</v>
      </c>
      <c r="F334" s="22">
        <f t="shared" si="15"/>
        <v>68.92593530851066</v>
      </c>
      <c r="G334" s="22">
        <f t="shared" si="16"/>
        <v>15.124886848863017</v>
      </c>
      <c r="H334" s="14">
        <f t="shared" si="17"/>
        <v>-2567191.16</v>
      </c>
      <c r="J334" s="21"/>
      <c r="K334" s="21"/>
      <c r="L334" s="21"/>
    </row>
    <row r="335" spans="1:12" s="8" customFormat="1" ht="12.75">
      <c r="A335" s="12" t="s">
        <v>5</v>
      </c>
      <c r="B335" s="2" t="s">
        <v>6</v>
      </c>
      <c r="C335" s="32">
        <v>8079367.95</v>
      </c>
      <c r="D335" s="32">
        <v>35295420</v>
      </c>
      <c r="E335" s="32">
        <v>5474250.09</v>
      </c>
      <c r="F335" s="23">
        <f t="shared" si="15"/>
        <v>67.75592006550463</v>
      </c>
      <c r="G335" s="23">
        <f t="shared" si="16"/>
        <v>15.509802943271392</v>
      </c>
      <c r="H335" s="13">
        <f t="shared" si="17"/>
        <v>-2605117.8600000003</v>
      </c>
      <c r="J335" s="21"/>
      <c r="K335" s="21"/>
      <c r="L335" s="21"/>
    </row>
    <row r="336" spans="1:12" s="8" customFormat="1" ht="12.75">
      <c r="A336" s="12" t="s">
        <v>7</v>
      </c>
      <c r="B336" s="2" t="s">
        <v>8</v>
      </c>
      <c r="C336" s="32">
        <v>182155.56</v>
      </c>
      <c r="D336" s="32">
        <v>2353340</v>
      </c>
      <c r="E336" s="32">
        <v>220082.26</v>
      </c>
      <c r="F336" s="23">
        <f t="shared" si="15"/>
        <v>120.8210498762706</v>
      </c>
      <c r="G336" s="23">
        <f t="shared" si="16"/>
        <v>9.351910901102263</v>
      </c>
      <c r="H336" s="13">
        <f t="shared" si="17"/>
        <v>37926.70000000001</v>
      </c>
      <c r="J336" s="21"/>
      <c r="K336" s="21"/>
      <c r="L336" s="21"/>
    </row>
    <row r="337" spans="1:12" s="8" customFormat="1" ht="12.75">
      <c r="A337" s="11" t="s">
        <v>226</v>
      </c>
      <c r="B337" s="9" t="s">
        <v>227</v>
      </c>
      <c r="C337" s="31">
        <v>14433478.34</v>
      </c>
      <c r="D337" s="31">
        <v>133369712</v>
      </c>
      <c r="E337" s="31">
        <v>6834078.19</v>
      </c>
      <c r="F337" s="22">
        <f t="shared" si="15"/>
        <v>47.34879582740968</v>
      </c>
      <c r="G337" s="22">
        <f t="shared" si="16"/>
        <v>5.124160566531028</v>
      </c>
      <c r="H337" s="14">
        <f t="shared" si="17"/>
        <v>-7599400.149999999</v>
      </c>
      <c r="J337" s="21"/>
      <c r="K337" s="21"/>
      <c r="L337" s="21"/>
    </row>
    <row r="338" spans="1:12" s="8" customFormat="1" ht="12.75">
      <c r="A338" s="12" t="s">
        <v>5</v>
      </c>
      <c r="B338" s="2" t="s">
        <v>6</v>
      </c>
      <c r="C338" s="32">
        <v>14366863.5</v>
      </c>
      <c r="D338" s="32">
        <v>132810212</v>
      </c>
      <c r="E338" s="32">
        <v>6813221.32</v>
      </c>
      <c r="F338" s="23">
        <f t="shared" si="15"/>
        <v>47.423164561979725</v>
      </c>
      <c r="G338" s="23">
        <f t="shared" si="16"/>
        <v>5.130043252999251</v>
      </c>
      <c r="H338" s="13">
        <f t="shared" si="17"/>
        <v>-7553642.18</v>
      </c>
      <c r="J338" s="21"/>
      <c r="K338" s="21"/>
      <c r="L338" s="21"/>
    </row>
    <row r="339" spans="1:12" s="8" customFormat="1" ht="12.75">
      <c r="A339" s="12" t="s">
        <v>7</v>
      </c>
      <c r="B339" s="2" t="s">
        <v>8</v>
      </c>
      <c r="C339" s="32">
        <v>66614.84</v>
      </c>
      <c r="D339" s="32">
        <v>559500</v>
      </c>
      <c r="E339" s="32">
        <v>20856.87</v>
      </c>
      <c r="F339" s="23">
        <f t="shared" si="15"/>
        <v>31.30964511811482</v>
      </c>
      <c r="G339" s="23">
        <f t="shared" si="16"/>
        <v>3.727769436997319</v>
      </c>
      <c r="H339" s="13">
        <f t="shared" si="17"/>
        <v>-45757.97</v>
      </c>
      <c r="J339" s="21"/>
      <c r="K339" s="21"/>
      <c r="L339" s="21"/>
    </row>
    <row r="340" spans="1:12" s="8" customFormat="1" ht="12.75">
      <c r="A340" s="11" t="s">
        <v>228</v>
      </c>
      <c r="B340" s="9" t="s">
        <v>229</v>
      </c>
      <c r="C340" s="31">
        <v>404039.28</v>
      </c>
      <c r="D340" s="31">
        <v>1614494</v>
      </c>
      <c r="E340" s="31">
        <v>384923.34</v>
      </c>
      <c r="F340" s="22">
        <f t="shared" si="15"/>
        <v>95.26879168777847</v>
      </c>
      <c r="G340" s="22">
        <f t="shared" si="16"/>
        <v>23.841732456113185</v>
      </c>
      <c r="H340" s="14">
        <f t="shared" si="17"/>
        <v>-19115.940000000002</v>
      </c>
      <c r="J340" s="21"/>
      <c r="K340" s="21"/>
      <c r="L340" s="21"/>
    </row>
    <row r="341" spans="1:12" s="8" customFormat="1" ht="12.75">
      <c r="A341" s="12" t="s">
        <v>5</v>
      </c>
      <c r="B341" s="2" t="s">
        <v>6</v>
      </c>
      <c r="C341" s="32">
        <v>404039.28</v>
      </c>
      <c r="D341" s="32">
        <v>1486703</v>
      </c>
      <c r="E341" s="32">
        <v>384923.34</v>
      </c>
      <c r="F341" s="23">
        <f t="shared" si="15"/>
        <v>95.26879168777847</v>
      </c>
      <c r="G341" s="23">
        <f t="shared" si="16"/>
        <v>25.891071720444504</v>
      </c>
      <c r="H341" s="13">
        <f t="shared" si="17"/>
        <v>-19115.940000000002</v>
      </c>
      <c r="J341" s="21"/>
      <c r="K341" s="21"/>
      <c r="L341" s="21"/>
    </row>
    <row r="342" spans="1:12" s="8" customFormat="1" ht="12.75">
      <c r="A342" s="12" t="s">
        <v>7</v>
      </c>
      <c r="B342" s="2" t="s">
        <v>8</v>
      </c>
      <c r="C342" s="32"/>
      <c r="D342" s="32">
        <v>127791</v>
      </c>
      <c r="E342" s="32"/>
      <c r="F342" s="23" t="str">
        <f t="shared" si="15"/>
        <v>x</v>
      </c>
      <c r="G342" s="23">
        <f t="shared" si="16"/>
        <v>0</v>
      </c>
      <c r="H342" s="13">
        <f t="shared" si="17"/>
        <v>0</v>
      </c>
      <c r="J342" s="21"/>
      <c r="K342" s="21"/>
      <c r="L342" s="21"/>
    </row>
    <row r="343" spans="1:12" s="8" customFormat="1" ht="12.75">
      <c r="A343" s="11" t="s">
        <v>230</v>
      </c>
      <c r="B343" s="9" t="s">
        <v>231</v>
      </c>
      <c r="C343" s="31">
        <v>4190105.54</v>
      </c>
      <c r="D343" s="31">
        <v>15067687</v>
      </c>
      <c r="E343" s="31">
        <v>3794555.16</v>
      </c>
      <c r="F343" s="22">
        <f>IF(C343=0,"x",E343/C343*100)</f>
        <v>90.55989458442137</v>
      </c>
      <c r="G343" s="22">
        <f>IF(D343=0,"x",E343/D343*100)</f>
        <v>25.183395168747534</v>
      </c>
      <c r="H343" s="14">
        <f>+E343-C343</f>
        <v>-395550.3799999999</v>
      </c>
      <c r="J343" s="21"/>
      <c r="K343" s="21"/>
      <c r="L343" s="21"/>
    </row>
    <row r="344" spans="1:12" s="8" customFormat="1" ht="12.75">
      <c r="A344" s="12" t="s">
        <v>5</v>
      </c>
      <c r="B344" s="2" t="s">
        <v>6</v>
      </c>
      <c r="C344" s="32">
        <v>4149125.82</v>
      </c>
      <c r="D344" s="32">
        <v>14900016</v>
      </c>
      <c r="E344" s="32">
        <v>3787807.73</v>
      </c>
      <c r="F344" s="23">
        <f t="shared" si="15"/>
        <v>91.29170563451363</v>
      </c>
      <c r="G344" s="23">
        <f t="shared" si="16"/>
        <v>25.42150109100554</v>
      </c>
      <c r="H344" s="13">
        <f t="shared" si="17"/>
        <v>-361318.08999999985</v>
      </c>
      <c r="J344" s="21"/>
      <c r="K344" s="21"/>
      <c r="L344" s="21"/>
    </row>
    <row r="345" spans="1:12" s="8" customFormat="1" ht="12.75">
      <c r="A345" s="12" t="s">
        <v>7</v>
      </c>
      <c r="B345" s="2" t="s">
        <v>8</v>
      </c>
      <c r="C345" s="32">
        <v>40979.72</v>
      </c>
      <c r="D345" s="32">
        <v>167671</v>
      </c>
      <c r="E345" s="32">
        <v>6747.43</v>
      </c>
      <c r="F345" s="23">
        <f t="shared" si="15"/>
        <v>16.465290636441633</v>
      </c>
      <c r="G345" s="23">
        <f t="shared" si="16"/>
        <v>4.0242081218576855</v>
      </c>
      <c r="H345" s="13">
        <f t="shared" si="17"/>
        <v>-34232.29</v>
      </c>
      <c r="J345" s="21"/>
      <c r="K345" s="21"/>
      <c r="L345" s="21"/>
    </row>
    <row r="346" spans="1:15" s="8" customFormat="1" ht="12.75">
      <c r="A346" s="10" t="s">
        <v>232</v>
      </c>
      <c r="B346" s="7" t="s">
        <v>233</v>
      </c>
      <c r="C346" s="31">
        <v>10076521467.86</v>
      </c>
      <c r="D346" s="31">
        <v>41684382900</v>
      </c>
      <c r="E346" s="31">
        <v>10278355872.47</v>
      </c>
      <c r="F346" s="22">
        <f t="shared" si="15"/>
        <v>102.00301666853753</v>
      </c>
      <c r="G346" s="22">
        <f t="shared" si="16"/>
        <v>24.657569951623294</v>
      </c>
      <c r="H346" s="14">
        <f t="shared" si="17"/>
        <v>201834404.6099987</v>
      </c>
      <c r="J346" s="21"/>
      <c r="K346" s="21"/>
      <c r="L346" s="21"/>
      <c r="M346" s="21"/>
      <c r="N346" s="21"/>
      <c r="O346" s="21"/>
    </row>
    <row r="347" spans="1:12" s="8" customFormat="1" ht="12.75">
      <c r="A347" s="11" t="s">
        <v>234</v>
      </c>
      <c r="B347" s="9" t="s">
        <v>235</v>
      </c>
      <c r="C347" s="31">
        <v>20497792.67</v>
      </c>
      <c r="D347" s="31">
        <v>171511900</v>
      </c>
      <c r="E347" s="31">
        <v>34094408</v>
      </c>
      <c r="F347" s="22">
        <f t="shared" si="15"/>
        <v>166.33209511334178</v>
      </c>
      <c r="G347" s="22">
        <f t="shared" si="16"/>
        <v>19.87874194152126</v>
      </c>
      <c r="H347" s="14">
        <f t="shared" si="17"/>
        <v>13596615.329999998</v>
      </c>
      <c r="J347" s="21"/>
      <c r="K347" s="21"/>
      <c r="L347" s="21"/>
    </row>
    <row r="348" spans="1:12" s="8" customFormat="1" ht="12.75">
      <c r="A348" s="12" t="s">
        <v>5</v>
      </c>
      <c r="B348" s="2" t="s">
        <v>6</v>
      </c>
      <c r="C348" s="32">
        <v>18999711.95</v>
      </c>
      <c r="D348" s="32">
        <v>167702900</v>
      </c>
      <c r="E348" s="32">
        <v>34062793.21</v>
      </c>
      <c r="F348" s="23">
        <f aca="true" t="shared" si="18" ref="F348:F421">IF(C348=0,"x",E348/C348*100)</f>
        <v>179.28057698790533</v>
      </c>
      <c r="G348" s="23">
        <f aca="true" t="shared" si="19" ref="G348:G421">IF(D348=0,"x",E348/D348*100)</f>
        <v>20.311391878136874</v>
      </c>
      <c r="H348" s="13">
        <f aca="true" t="shared" si="20" ref="H348:H421">+E348-C348</f>
        <v>15063081.260000002</v>
      </c>
      <c r="J348" s="21"/>
      <c r="K348" s="21"/>
      <c r="L348" s="21"/>
    </row>
    <row r="349" spans="1:12" s="8" customFormat="1" ht="12.75">
      <c r="A349" s="12" t="s">
        <v>7</v>
      </c>
      <c r="B349" s="2" t="s">
        <v>8</v>
      </c>
      <c r="C349" s="32">
        <v>1498080.72</v>
      </c>
      <c r="D349" s="32">
        <v>3809000</v>
      </c>
      <c r="E349" s="32">
        <v>31614.79</v>
      </c>
      <c r="F349" s="23">
        <f t="shared" si="18"/>
        <v>2.110352905416205</v>
      </c>
      <c r="G349" s="23">
        <f t="shared" si="19"/>
        <v>0.8300023628248884</v>
      </c>
      <c r="H349" s="13">
        <f t="shared" si="20"/>
        <v>-1466465.93</v>
      </c>
      <c r="J349" s="21"/>
      <c r="K349" s="21"/>
      <c r="L349" s="21"/>
    </row>
    <row r="350" spans="1:12" s="8" customFormat="1" ht="12.75">
      <c r="A350" s="11" t="s">
        <v>236</v>
      </c>
      <c r="B350" s="9" t="s">
        <v>237</v>
      </c>
      <c r="C350" s="31">
        <v>9228303175.18</v>
      </c>
      <c r="D350" s="31">
        <v>38388362330</v>
      </c>
      <c r="E350" s="31">
        <v>9616157197.3</v>
      </c>
      <c r="F350" s="22">
        <f t="shared" si="18"/>
        <v>104.20287472959441</v>
      </c>
      <c r="G350" s="22">
        <f t="shared" si="19"/>
        <v>25.04966769521475</v>
      </c>
      <c r="H350" s="14">
        <f t="shared" si="20"/>
        <v>387854022.11999893</v>
      </c>
      <c r="J350" s="21"/>
      <c r="K350" s="21"/>
      <c r="L350" s="21"/>
    </row>
    <row r="351" spans="1:12" s="8" customFormat="1" ht="12.75">
      <c r="A351" s="12" t="s">
        <v>5</v>
      </c>
      <c r="B351" s="2" t="s">
        <v>6</v>
      </c>
      <c r="C351" s="32">
        <v>9227502222.45</v>
      </c>
      <c r="D351" s="32">
        <v>38373815180</v>
      </c>
      <c r="E351" s="32">
        <v>9615933583.39</v>
      </c>
      <c r="F351" s="23">
        <f t="shared" si="18"/>
        <v>104.20949625994093</v>
      </c>
      <c r="G351" s="23">
        <f t="shared" si="19"/>
        <v>25.05858106181143</v>
      </c>
      <c r="H351" s="13">
        <f t="shared" si="20"/>
        <v>388431360.9399986</v>
      </c>
      <c r="J351" s="21"/>
      <c r="K351" s="21"/>
      <c r="L351" s="21"/>
    </row>
    <row r="352" spans="1:12" s="8" customFormat="1" ht="12.75">
      <c r="A352" s="12" t="s">
        <v>7</v>
      </c>
      <c r="B352" s="2" t="s">
        <v>8</v>
      </c>
      <c r="C352" s="32">
        <v>800952.73</v>
      </c>
      <c r="D352" s="32">
        <v>14547150</v>
      </c>
      <c r="E352" s="32">
        <v>223613.91</v>
      </c>
      <c r="F352" s="23">
        <f t="shared" si="18"/>
        <v>27.918490270955193</v>
      </c>
      <c r="G352" s="23">
        <f t="shared" si="19"/>
        <v>1.537166455285056</v>
      </c>
      <c r="H352" s="13">
        <f t="shared" si="20"/>
        <v>-577338.82</v>
      </c>
      <c r="J352" s="21"/>
      <c r="K352" s="21"/>
      <c r="L352" s="21"/>
    </row>
    <row r="353" spans="1:12" s="8" customFormat="1" ht="12.75">
      <c r="A353" s="11" t="s">
        <v>238</v>
      </c>
      <c r="B353" s="9" t="s">
        <v>239</v>
      </c>
      <c r="C353" s="31">
        <v>797055958.65</v>
      </c>
      <c r="D353" s="31">
        <v>2892335670</v>
      </c>
      <c r="E353" s="31">
        <v>589965495.82</v>
      </c>
      <c r="F353" s="22">
        <f t="shared" si="18"/>
        <v>74.01807732787596</v>
      </c>
      <c r="G353" s="22">
        <f t="shared" si="19"/>
        <v>20.397545898260145</v>
      </c>
      <c r="H353" s="14">
        <f t="shared" si="20"/>
        <v>-207090462.82999992</v>
      </c>
      <c r="J353" s="21"/>
      <c r="K353" s="21"/>
      <c r="L353" s="21"/>
    </row>
    <row r="354" spans="1:12" s="8" customFormat="1" ht="12.75">
      <c r="A354" s="12" t="s">
        <v>5</v>
      </c>
      <c r="B354" s="2" t="s">
        <v>6</v>
      </c>
      <c r="C354" s="32">
        <v>796979038.06</v>
      </c>
      <c r="D354" s="32">
        <v>2883514670</v>
      </c>
      <c r="E354" s="32">
        <v>589926871.73</v>
      </c>
      <c r="F354" s="23">
        <f t="shared" si="18"/>
        <v>74.02037488539163</v>
      </c>
      <c r="G354" s="23">
        <f t="shared" si="19"/>
        <v>20.458604836229256</v>
      </c>
      <c r="H354" s="13">
        <f t="shared" si="20"/>
        <v>-207052166.32999992</v>
      </c>
      <c r="J354" s="21"/>
      <c r="K354" s="21"/>
      <c r="L354" s="21"/>
    </row>
    <row r="355" spans="1:12" s="8" customFormat="1" ht="12.75">
      <c r="A355" s="12" t="s">
        <v>7</v>
      </c>
      <c r="B355" s="2" t="s">
        <v>8</v>
      </c>
      <c r="C355" s="32">
        <v>76920.59</v>
      </c>
      <c r="D355" s="32">
        <v>8821000</v>
      </c>
      <c r="E355" s="32">
        <v>38624.09</v>
      </c>
      <c r="F355" s="23">
        <f t="shared" si="18"/>
        <v>50.212940384362625</v>
      </c>
      <c r="G355" s="23">
        <f t="shared" si="19"/>
        <v>0.4378652080263008</v>
      </c>
      <c r="H355" s="13">
        <f t="shared" si="20"/>
        <v>-38296.5</v>
      </c>
      <c r="J355" s="21"/>
      <c r="K355" s="21"/>
      <c r="L355" s="21"/>
    </row>
    <row r="356" spans="1:12" s="8" customFormat="1" ht="12.75">
      <c r="A356" s="11" t="s">
        <v>240</v>
      </c>
      <c r="B356" s="9" t="s">
        <v>407</v>
      </c>
      <c r="C356" s="31">
        <v>5167628.88</v>
      </c>
      <c r="D356" s="31">
        <v>0</v>
      </c>
      <c r="E356" s="31"/>
      <c r="F356" s="22">
        <f t="shared" si="18"/>
        <v>0</v>
      </c>
      <c r="G356" s="22" t="str">
        <f t="shared" si="19"/>
        <v>x</v>
      </c>
      <c r="H356" s="14">
        <f t="shared" si="20"/>
        <v>-5167628.88</v>
      </c>
      <c r="J356" s="21"/>
      <c r="K356" s="21"/>
      <c r="L356" s="21"/>
    </row>
    <row r="357" spans="1:12" s="8" customFormat="1" ht="12.75">
      <c r="A357" s="12" t="s">
        <v>5</v>
      </c>
      <c r="B357" s="2" t="s">
        <v>6</v>
      </c>
      <c r="C357" s="32">
        <v>5158253.88</v>
      </c>
      <c r="D357" s="32">
        <v>0</v>
      </c>
      <c r="E357" s="32"/>
      <c r="F357" s="23">
        <f t="shared" si="18"/>
        <v>0</v>
      </c>
      <c r="G357" s="23" t="str">
        <f t="shared" si="19"/>
        <v>x</v>
      </c>
      <c r="H357" s="13">
        <f t="shared" si="20"/>
        <v>-5158253.88</v>
      </c>
      <c r="J357" s="21"/>
      <c r="K357" s="21"/>
      <c r="L357" s="21"/>
    </row>
    <row r="358" spans="1:12" s="8" customFormat="1" ht="12.75">
      <c r="A358" s="12" t="s">
        <v>7</v>
      </c>
      <c r="B358" s="2" t="s">
        <v>8</v>
      </c>
      <c r="C358" s="32">
        <v>9375</v>
      </c>
      <c r="D358" s="32">
        <v>0</v>
      </c>
      <c r="E358" s="32"/>
      <c r="F358" s="23">
        <f t="shared" si="18"/>
        <v>0</v>
      </c>
      <c r="G358" s="23" t="str">
        <f t="shared" si="19"/>
        <v>x</v>
      </c>
      <c r="H358" s="13">
        <f t="shared" si="20"/>
        <v>-9375</v>
      </c>
      <c r="J358" s="21"/>
      <c r="K358" s="21"/>
      <c r="L358" s="21"/>
    </row>
    <row r="359" spans="1:12" s="8" customFormat="1" ht="12.75">
      <c r="A359" s="11" t="s">
        <v>384</v>
      </c>
      <c r="B359" s="9" t="s">
        <v>383</v>
      </c>
      <c r="C359" s="31">
        <v>4858868.94</v>
      </c>
      <c r="D359" s="31">
        <v>94163000</v>
      </c>
      <c r="E359" s="31">
        <v>11185026.42</v>
      </c>
      <c r="F359" s="22">
        <f t="shared" si="18"/>
        <v>230.19815018924956</v>
      </c>
      <c r="G359" s="22">
        <f t="shared" si="19"/>
        <v>11.878366683304483</v>
      </c>
      <c r="H359" s="14">
        <f t="shared" si="20"/>
        <v>6326157.4799999995</v>
      </c>
      <c r="J359" s="21"/>
      <c r="K359" s="21"/>
      <c r="L359" s="21"/>
    </row>
    <row r="360" spans="1:12" s="8" customFormat="1" ht="12.75">
      <c r="A360" s="12" t="s">
        <v>5</v>
      </c>
      <c r="B360" s="2" t="s">
        <v>6</v>
      </c>
      <c r="C360" s="32">
        <v>4858868.94</v>
      </c>
      <c r="D360" s="32">
        <v>84363000</v>
      </c>
      <c r="E360" s="32">
        <v>10977261.42</v>
      </c>
      <c r="F360" s="23">
        <f t="shared" si="18"/>
        <v>225.9221550437621</v>
      </c>
      <c r="G360" s="23">
        <f t="shared" si="19"/>
        <v>13.011938195654494</v>
      </c>
      <c r="H360" s="13">
        <f t="shared" si="20"/>
        <v>6118392.4799999995</v>
      </c>
      <c r="J360" s="21"/>
      <c r="K360" s="21"/>
      <c r="L360" s="21"/>
    </row>
    <row r="361" spans="1:12" s="8" customFormat="1" ht="12.75">
      <c r="A361" s="12" t="s">
        <v>7</v>
      </c>
      <c r="B361" s="2" t="s">
        <v>8</v>
      </c>
      <c r="C361" s="32"/>
      <c r="D361" s="32">
        <v>9800000</v>
      </c>
      <c r="E361" s="32">
        <v>207765</v>
      </c>
      <c r="F361" s="23" t="str">
        <f aca="true" t="shared" si="21" ref="F361:F366">IF(C361=0,"x",E361/C361*100)</f>
        <v>x</v>
      </c>
      <c r="G361" s="23">
        <f aca="true" t="shared" si="22" ref="G361:G366">IF(D361=0,"x",E361/D361*100)</f>
        <v>2.1200510204081633</v>
      </c>
      <c r="H361" s="13">
        <f t="shared" si="20"/>
        <v>207765</v>
      </c>
      <c r="J361" s="21"/>
      <c r="K361" s="21"/>
      <c r="L361" s="21"/>
    </row>
    <row r="362" spans="1:12" s="8" customFormat="1" ht="12.75">
      <c r="A362" s="11" t="s">
        <v>385</v>
      </c>
      <c r="B362" s="9" t="s">
        <v>386</v>
      </c>
      <c r="C362" s="31"/>
      <c r="D362" s="31">
        <v>4000000</v>
      </c>
      <c r="E362" s="31">
        <v>9738.56</v>
      </c>
      <c r="F362" s="22" t="str">
        <f t="shared" si="21"/>
        <v>x</v>
      </c>
      <c r="G362" s="22">
        <f t="shared" si="22"/>
        <v>0.243464</v>
      </c>
      <c r="H362" s="14">
        <f t="shared" si="20"/>
        <v>9738.56</v>
      </c>
      <c r="J362" s="21"/>
      <c r="K362" s="21"/>
      <c r="L362" s="21"/>
    </row>
    <row r="363" spans="1:12" s="8" customFormat="1" ht="12.75">
      <c r="A363" s="12" t="s">
        <v>5</v>
      </c>
      <c r="B363" s="2" t="s">
        <v>6</v>
      </c>
      <c r="C363" s="32"/>
      <c r="D363" s="32">
        <v>3690000</v>
      </c>
      <c r="E363" s="32">
        <v>9738.56</v>
      </c>
      <c r="F363" s="23" t="str">
        <f t="shared" si="21"/>
        <v>x</v>
      </c>
      <c r="G363" s="23">
        <f t="shared" si="22"/>
        <v>0.26391761517615175</v>
      </c>
      <c r="H363" s="13">
        <f t="shared" si="20"/>
        <v>9738.56</v>
      </c>
      <c r="J363" s="21"/>
      <c r="K363" s="21"/>
      <c r="L363" s="21"/>
    </row>
    <row r="364" spans="1:12" s="8" customFormat="1" ht="12.75">
      <c r="A364" s="12" t="s">
        <v>7</v>
      </c>
      <c r="B364" s="2" t="s">
        <v>8</v>
      </c>
      <c r="C364" s="32"/>
      <c r="D364" s="32">
        <v>310000</v>
      </c>
      <c r="E364" s="32"/>
      <c r="F364" s="23" t="str">
        <f t="shared" si="21"/>
        <v>x</v>
      </c>
      <c r="G364" s="23">
        <f t="shared" si="22"/>
        <v>0</v>
      </c>
      <c r="H364" s="13">
        <f>+E364-C364</f>
        <v>0</v>
      </c>
      <c r="J364" s="21"/>
      <c r="K364" s="21"/>
      <c r="L364" s="21"/>
    </row>
    <row r="365" spans="1:12" s="8" customFormat="1" ht="12.75">
      <c r="A365" s="11" t="s">
        <v>241</v>
      </c>
      <c r="B365" s="9" t="s">
        <v>242</v>
      </c>
      <c r="C365" s="31">
        <v>15004820.75</v>
      </c>
      <c r="D365" s="31">
        <v>64010000</v>
      </c>
      <c r="E365" s="31">
        <v>11861783.13</v>
      </c>
      <c r="F365" s="22">
        <f t="shared" si="21"/>
        <v>79.05314783583803</v>
      </c>
      <c r="G365" s="22">
        <f t="shared" si="22"/>
        <v>18.531140649898457</v>
      </c>
      <c r="H365" s="14">
        <f>+E365-C365</f>
        <v>-3143037.619999999</v>
      </c>
      <c r="J365" s="21"/>
      <c r="K365" s="21"/>
      <c r="L365" s="21"/>
    </row>
    <row r="366" spans="1:12" s="8" customFormat="1" ht="12.75">
      <c r="A366" s="12" t="s">
        <v>5</v>
      </c>
      <c r="B366" s="2" t="s">
        <v>6</v>
      </c>
      <c r="C366" s="32">
        <v>14997133.25</v>
      </c>
      <c r="D366" s="32">
        <v>63235000</v>
      </c>
      <c r="E366" s="32">
        <v>11840321.97</v>
      </c>
      <c r="F366" s="23">
        <f t="shared" si="21"/>
        <v>78.95056856949645</v>
      </c>
      <c r="G366" s="23">
        <f t="shared" si="22"/>
        <v>18.724317181940382</v>
      </c>
      <c r="H366" s="13">
        <f>+E366-C366</f>
        <v>-3156811.2799999993</v>
      </c>
      <c r="J366" s="21"/>
      <c r="K366" s="21"/>
      <c r="L366" s="21"/>
    </row>
    <row r="367" spans="1:12" s="8" customFormat="1" ht="12.75">
      <c r="A367" s="12" t="s">
        <v>7</v>
      </c>
      <c r="B367" s="2" t="s">
        <v>8</v>
      </c>
      <c r="C367" s="32">
        <v>7687.5</v>
      </c>
      <c r="D367" s="32">
        <v>775000</v>
      </c>
      <c r="E367" s="32">
        <v>21461.16</v>
      </c>
      <c r="F367" s="23">
        <f t="shared" si="18"/>
        <v>279.1695609756097</v>
      </c>
      <c r="G367" s="23">
        <f t="shared" si="19"/>
        <v>2.769181935483871</v>
      </c>
      <c r="H367" s="13">
        <f t="shared" si="20"/>
        <v>13773.66</v>
      </c>
      <c r="J367" s="21"/>
      <c r="K367" s="21"/>
      <c r="L367" s="21"/>
    </row>
    <row r="368" spans="1:12" s="8" customFormat="1" ht="12.75">
      <c r="A368" s="11" t="s">
        <v>243</v>
      </c>
      <c r="B368" s="9" t="s">
        <v>408</v>
      </c>
      <c r="C368" s="31">
        <v>5633222.79</v>
      </c>
      <c r="D368" s="31">
        <v>70000000</v>
      </c>
      <c r="E368" s="31">
        <v>15082223.24</v>
      </c>
      <c r="F368" s="22">
        <f t="shared" si="18"/>
        <v>267.73702731540646</v>
      </c>
      <c r="G368" s="22">
        <f t="shared" si="19"/>
        <v>21.5460332</v>
      </c>
      <c r="H368" s="14">
        <f t="shared" si="20"/>
        <v>9449000.45</v>
      </c>
      <c r="J368" s="21"/>
      <c r="K368" s="21"/>
      <c r="L368" s="21"/>
    </row>
    <row r="369" spans="1:12" s="8" customFormat="1" ht="12.75">
      <c r="A369" s="12" t="s">
        <v>5</v>
      </c>
      <c r="B369" s="2" t="s">
        <v>6</v>
      </c>
      <c r="C369" s="32">
        <v>5633222.79</v>
      </c>
      <c r="D369" s="32">
        <v>69921000</v>
      </c>
      <c r="E369" s="32">
        <v>15082223.24</v>
      </c>
      <c r="F369" s="23">
        <f t="shared" si="18"/>
        <v>267.73702731540646</v>
      </c>
      <c r="G369" s="23">
        <f t="shared" si="19"/>
        <v>21.57037691108537</v>
      </c>
      <c r="H369" s="13">
        <f t="shared" si="20"/>
        <v>9449000.45</v>
      </c>
      <c r="J369" s="21"/>
      <c r="K369" s="21"/>
      <c r="L369" s="21"/>
    </row>
    <row r="370" spans="1:12" s="8" customFormat="1" ht="12.75">
      <c r="A370" s="12" t="s">
        <v>7</v>
      </c>
      <c r="B370" s="2" t="s">
        <v>8</v>
      </c>
      <c r="C370" s="32"/>
      <c r="D370" s="32">
        <v>79000</v>
      </c>
      <c r="E370" s="32"/>
      <c r="F370" s="23" t="str">
        <f t="shared" si="18"/>
        <v>x</v>
      </c>
      <c r="G370" s="23">
        <f t="shared" si="19"/>
        <v>0</v>
      </c>
      <c r="H370" s="13">
        <f t="shared" si="20"/>
        <v>0</v>
      </c>
      <c r="J370" s="21"/>
      <c r="K370" s="21"/>
      <c r="L370" s="21"/>
    </row>
    <row r="371" spans="1:15" s="8" customFormat="1" ht="12.75">
      <c r="A371" s="10" t="s">
        <v>244</v>
      </c>
      <c r="B371" s="7" t="s">
        <v>245</v>
      </c>
      <c r="C371" s="31">
        <v>16993380.15</v>
      </c>
      <c r="D371" s="31">
        <v>205739000</v>
      </c>
      <c r="E371" s="31">
        <v>26957409.97</v>
      </c>
      <c r="F371" s="22">
        <f t="shared" si="18"/>
        <v>158.6347726705802</v>
      </c>
      <c r="G371" s="22">
        <f t="shared" si="19"/>
        <v>13.10272236668789</v>
      </c>
      <c r="H371" s="14">
        <f t="shared" si="20"/>
        <v>9964029.82</v>
      </c>
      <c r="J371" s="21"/>
      <c r="K371" s="21"/>
      <c r="L371" s="21"/>
      <c r="M371" s="21"/>
      <c r="N371" s="21"/>
      <c r="O371" s="21"/>
    </row>
    <row r="372" spans="1:12" s="8" customFormat="1" ht="12.75">
      <c r="A372" s="11" t="s">
        <v>246</v>
      </c>
      <c r="B372" s="9" t="s">
        <v>247</v>
      </c>
      <c r="C372" s="31">
        <v>16993380.15</v>
      </c>
      <c r="D372" s="31">
        <v>205739000</v>
      </c>
      <c r="E372" s="31">
        <v>26957409.97</v>
      </c>
      <c r="F372" s="22">
        <f t="shared" si="18"/>
        <v>158.6347726705802</v>
      </c>
      <c r="G372" s="22">
        <f t="shared" si="19"/>
        <v>13.10272236668789</v>
      </c>
      <c r="H372" s="14">
        <f t="shared" si="20"/>
        <v>9964029.82</v>
      </c>
      <c r="J372" s="21"/>
      <c r="K372" s="21"/>
      <c r="L372" s="21"/>
    </row>
    <row r="373" spans="1:12" s="8" customFormat="1" ht="12.75">
      <c r="A373" s="12" t="s">
        <v>5</v>
      </c>
      <c r="B373" s="2" t="s">
        <v>6</v>
      </c>
      <c r="C373" s="32">
        <v>16847577.82</v>
      </c>
      <c r="D373" s="32">
        <v>204377000</v>
      </c>
      <c r="E373" s="32">
        <v>26806791.17</v>
      </c>
      <c r="F373" s="23">
        <f t="shared" si="18"/>
        <v>159.11362129562195</v>
      </c>
      <c r="G373" s="23">
        <f t="shared" si="19"/>
        <v>13.116344388067153</v>
      </c>
      <c r="H373" s="13">
        <f t="shared" si="20"/>
        <v>9959213.350000001</v>
      </c>
      <c r="J373" s="21"/>
      <c r="K373" s="21"/>
      <c r="L373" s="21"/>
    </row>
    <row r="374" spans="1:12" s="8" customFormat="1" ht="12.75">
      <c r="A374" s="12" t="s">
        <v>7</v>
      </c>
      <c r="B374" s="2" t="s">
        <v>8</v>
      </c>
      <c r="C374" s="32">
        <v>145802.33</v>
      </c>
      <c r="D374" s="32">
        <v>1362000</v>
      </c>
      <c r="E374" s="32">
        <v>150618.8</v>
      </c>
      <c r="F374" s="23">
        <f t="shared" si="18"/>
        <v>103.30342457490221</v>
      </c>
      <c r="G374" s="23">
        <f t="shared" si="19"/>
        <v>11.058649045521292</v>
      </c>
      <c r="H374" s="13">
        <f t="shared" si="20"/>
        <v>4816.470000000001</v>
      </c>
      <c r="J374" s="21"/>
      <c r="K374" s="21"/>
      <c r="L374" s="21"/>
    </row>
    <row r="375" spans="1:15" s="8" customFormat="1" ht="12.75">
      <c r="A375" s="10" t="s">
        <v>248</v>
      </c>
      <c r="B375" s="7" t="s">
        <v>249</v>
      </c>
      <c r="C375" s="31">
        <v>85232731.23</v>
      </c>
      <c r="D375" s="31">
        <v>323066200</v>
      </c>
      <c r="E375" s="31">
        <v>81141656.38</v>
      </c>
      <c r="F375" s="22">
        <f t="shared" si="18"/>
        <v>95.20011292497448</v>
      </c>
      <c r="G375" s="22">
        <f t="shared" si="19"/>
        <v>25.116108209401045</v>
      </c>
      <c r="H375" s="14">
        <f t="shared" si="20"/>
        <v>-4091074.850000009</v>
      </c>
      <c r="J375" s="21"/>
      <c r="K375" s="21"/>
      <c r="L375" s="21"/>
      <c r="M375" s="21"/>
      <c r="N375" s="21"/>
      <c r="O375" s="21"/>
    </row>
    <row r="376" spans="1:12" s="8" customFormat="1" ht="12.75">
      <c r="A376" s="11" t="s">
        <v>250</v>
      </c>
      <c r="B376" s="9" t="s">
        <v>251</v>
      </c>
      <c r="C376" s="31">
        <v>9657263.93</v>
      </c>
      <c r="D376" s="31">
        <v>40078730</v>
      </c>
      <c r="E376" s="31">
        <v>7386414.49</v>
      </c>
      <c r="F376" s="22">
        <f t="shared" si="18"/>
        <v>76.48558166722901</v>
      </c>
      <c r="G376" s="22">
        <f t="shared" si="19"/>
        <v>18.429761846246127</v>
      </c>
      <c r="H376" s="14">
        <f t="shared" si="20"/>
        <v>-2270849.4399999995</v>
      </c>
      <c r="J376" s="21"/>
      <c r="K376" s="21"/>
      <c r="L376" s="21"/>
    </row>
    <row r="377" spans="1:12" s="8" customFormat="1" ht="12.75">
      <c r="A377" s="12" t="s">
        <v>5</v>
      </c>
      <c r="B377" s="2" t="s">
        <v>6</v>
      </c>
      <c r="C377" s="32">
        <v>9604364.76</v>
      </c>
      <c r="D377" s="32">
        <v>39666730</v>
      </c>
      <c r="E377" s="32">
        <v>7364876.99</v>
      </c>
      <c r="F377" s="23">
        <f t="shared" si="18"/>
        <v>76.68260394141882</v>
      </c>
      <c r="G377" s="23">
        <f t="shared" si="19"/>
        <v>18.566887136902892</v>
      </c>
      <c r="H377" s="13">
        <f t="shared" si="20"/>
        <v>-2239487.7699999996</v>
      </c>
      <c r="J377" s="21"/>
      <c r="K377" s="21"/>
      <c r="L377" s="21"/>
    </row>
    <row r="378" spans="1:12" s="8" customFormat="1" ht="12.75">
      <c r="A378" s="12" t="s">
        <v>7</v>
      </c>
      <c r="B378" s="2" t="s">
        <v>8</v>
      </c>
      <c r="C378" s="32">
        <v>52899.17</v>
      </c>
      <c r="D378" s="32">
        <v>412000</v>
      </c>
      <c r="E378" s="32">
        <v>21537.5</v>
      </c>
      <c r="F378" s="23">
        <f t="shared" si="18"/>
        <v>40.714249391814654</v>
      </c>
      <c r="G378" s="23">
        <f t="shared" si="19"/>
        <v>5.227548543689321</v>
      </c>
      <c r="H378" s="13">
        <f t="shared" si="20"/>
        <v>-31361.67</v>
      </c>
      <c r="J378" s="21"/>
      <c r="K378" s="21"/>
      <c r="L378" s="21"/>
    </row>
    <row r="379" spans="1:12" s="8" customFormat="1" ht="12.75">
      <c r="A379" s="11" t="s">
        <v>252</v>
      </c>
      <c r="B379" s="9" t="s">
        <v>253</v>
      </c>
      <c r="C379" s="31">
        <v>74519332.73</v>
      </c>
      <c r="D379" s="31">
        <v>276462260</v>
      </c>
      <c r="E379" s="31">
        <v>71361579.41</v>
      </c>
      <c r="F379" s="22">
        <f t="shared" si="18"/>
        <v>95.7625045685242</v>
      </c>
      <c r="G379" s="22">
        <f t="shared" si="19"/>
        <v>25.812412663486146</v>
      </c>
      <c r="H379" s="14">
        <f t="shared" si="20"/>
        <v>-3157753.3200000077</v>
      </c>
      <c r="J379" s="21"/>
      <c r="K379" s="21"/>
      <c r="L379" s="21"/>
    </row>
    <row r="380" spans="1:12" s="8" customFormat="1" ht="12.75">
      <c r="A380" s="12" t="s">
        <v>5</v>
      </c>
      <c r="B380" s="2" t="s">
        <v>6</v>
      </c>
      <c r="C380" s="32">
        <v>74154745.41</v>
      </c>
      <c r="D380" s="32">
        <v>275493065</v>
      </c>
      <c r="E380" s="32">
        <v>71090258.85</v>
      </c>
      <c r="F380" s="23">
        <f t="shared" si="18"/>
        <v>95.86744375824296</v>
      </c>
      <c r="G380" s="23">
        <f t="shared" si="19"/>
        <v>25.80473626441377</v>
      </c>
      <c r="H380" s="13">
        <f t="shared" si="20"/>
        <v>-3064486.5600000024</v>
      </c>
      <c r="J380" s="21"/>
      <c r="K380" s="21"/>
      <c r="L380" s="21"/>
    </row>
    <row r="381" spans="1:12" s="8" customFormat="1" ht="12.75">
      <c r="A381" s="12" t="s">
        <v>7</v>
      </c>
      <c r="B381" s="2" t="s">
        <v>8</v>
      </c>
      <c r="C381" s="32">
        <v>364587.32</v>
      </c>
      <c r="D381" s="32">
        <v>969195</v>
      </c>
      <c r="E381" s="32">
        <v>271320.56</v>
      </c>
      <c r="F381" s="23">
        <f t="shared" si="18"/>
        <v>74.41853984389802</v>
      </c>
      <c r="G381" s="23">
        <f t="shared" si="19"/>
        <v>27.9944242386723</v>
      </c>
      <c r="H381" s="13">
        <f t="shared" si="20"/>
        <v>-93266.76000000001</v>
      </c>
      <c r="J381" s="21"/>
      <c r="K381" s="21"/>
      <c r="L381" s="21"/>
    </row>
    <row r="382" spans="1:12" s="8" customFormat="1" ht="12.75">
      <c r="A382" s="11" t="s">
        <v>254</v>
      </c>
      <c r="B382" s="9" t="s">
        <v>255</v>
      </c>
      <c r="C382" s="31">
        <v>1056134.57</v>
      </c>
      <c r="D382" s="31">
        <v>6525210</v>
      </c>
      <c r="E382" s="31">
        <v>2393662.48</v>
      </c>
      <c r="F382" s="22">
        <f t="shared" si="18"/>
        <v>226.64370128514966</v>
      </c>
      <c r="G382" s="22">
        <f t="shared" si="19"/>
        <v>36.68330184009403</v>
      </c>
      <c r="H382" s="14">
        <f t="shared" si="20"/>
        <v>1337527.91</v>
      </c>
      <c r="J382" s="21"/>
      <c r="K382" s="21"/>
      <c r="L382" s="21"/>
    </row>
    <row r="383" spans="1:12" s="8" customFormat="1" ht="12.75">
      <c r="A383" s="12" t="s">
        <v>5</v>
      </c>
      <c r="B383" s="2" t="s">
        <v>6</v>
      </c>
      <c r="C383" s="32">
        <v>953618.8</v>
      </c>
      <c r="D383" s="32">
        <v>6425210</v>
      </c>
      <c r="E383" s="32">
        <v>2385464.6</v>
      </c>
      <c r="F383" s="23">
        <f t="shared" si="18"/>
        <v>250.14865478742658</v>
      </c>
      <c r="G383" s="23">
        <f t="shared" si="19"/>
        <v>37.12664021876328</v>
      </c>
      <c r="H383" s="13">
        <f t="shared" si="20"/>
        <v>1431845.8</v>
      </c>
      <c r="J383" s="21"/>
      <c r="K383" s="21"/>
      <c r="L383" s="21"/>
    </row>
    <row r="384" spans="1:12" s="8" customFormat="1" ht="12.75">
      <c r="A384" s="12" t="s">
        <v>7</v>
      </c>
      <c r="B384" s="2" t="s">
        <v>8</v>
      </c>
      <c r="C384" s="32">
        <v>102515.77</v>
      </c>
      <c r="D384" s="32">
        <v>100000</v>
      </c>
      <c r="E384" s="32">
        <v>8197.88</v>
      </c>
      <c r="F384" s="23">
        <f t="shared" si="18"/>
        <v>7.99670138555268</v>
      </c>
      <c r="G384" s="23">
        <f t="shared" si="19"/>
        <v>8.19788</v>
      </c>
      <c r="H384" s="13">
        <f t="shared" si="20"/>
        <v>-94317.89</v>
      </c>
      <c r="J384" s="21"/>
      <c r="K384" s="21"/>
      <c r="L384" s="21"/>
    </row>
    <row r="385" spans="1:15" s="8" customFormat="1" ht="12.75">
      <c r="A385" s="10" t="s">
        <v>256</v>
      </c>
      <c r="B385" s="7" t="s">
        <v>257</v>
      </c>
      <c r="C385" s="31">
        <f>+C386+C389+C392+C395+C398+C401+C404+C407+C410+C413+C416+C418+C421+C424+C427+C430+C433</f>
        <v>5007488009.95</v>
      </c>
      <c r="D385" s="31">
        <f>+D386+D389+D392+D395+D398+D401+D404+D407+D410+D413+D416+D418+D421+D424+D427+D430+D433</f>
        <v>7395980629</v>
      </c>
      <c r="E385" s="31">
        <f>+E386+E389+E392+E395+E398+E401+E404+E407+E410+E413+E416+E418+E421+E424+E427+E430+E433</f>
        <v>1852356183.1799998</v>
      </c>
      <c r="F385" s="22">
        <f t="shared" si="18"/>
        <v>36.99172478295152</v>
      </c>
      <c r="G385" s="22">
        <f t="shared" si="19"/>
        <v>25.04544395258177</v>
      </c>
      <c r="H385" s="14">
        <f t="shared" si="20"/>
        <v>-3155131826.77</v>
      </c>
      <c r="J385" s="21"/>
      <c r="K385" s="21"/>
      <c r="L385" s="21"/>
      <c r="M385" s="21"/>
      <c r="N385" s="21"/>
      <c r="O385" s="21"/>
    </row>
    <row r="386" spans="1:12" s="8" customFormat="1" ht="12.75">
      <c r="A386" s="11" t="s">
        <v>258</v>
      </c>
      <c r="B386" s="9" t="s">
        <v>259</v>
      </c>
      <c r="C386" s="31">
        <v>149000911.86</v>
      </c>
      <c r="D386" s="31">
        <v>2956176129</v>
      </c>
      <c r="E386" s="31">
        <v>684805826.03</v>
      </c>
      <c r="F386" s="22">
        <f t="shared" si="18"/>
        <v>459.59841284289433</v>
      </c>
      <c r="G386" s="22">
        <f t="shared" si="19"/>
        <v>23.165257959837884</v>
      </c>
      <c r="H386" s="14">
        <f t="shared" si="20"/>
        <v>535804914.16999996</v>
      </c>
      <c r="J386" s="21"/>
      <c r="K386" s="21"/>
      <c r="L386" s="21"/>
    </row>
    <row r="387" spans="1:12" s="8" customFormat="1" ht="12.75">
      <c r="A387" s="12" t="s">
        <v>5</v>
      </c>
      <c r="B387" s="2" t="s">
        <v>6</v>
      </c>
      <c r="C387" s="32">
        <v>50321430.7</v>
      </c>
      <c r="D387" s="32">
        <v>2698455749</v>
      </c>
      <c r="E387" s="32">
        <v>634934169.74</v>
      </c>
      <c r="F387" s="23">
        <f t="shared" si="18"/>
        <v>1261.7569908241896</v>
      </c>
      <c r="G387" s="23">
        <f t="shared" si="19"/>
        <v>23.529537957970792</v>
      </c>
      <c r="H387" s="13">
        <f t="shared" si="20"/>
        <v>584612739.04</v>
      </c>
      <c r="J387" s="21"/>
      <c r="K387" s="21"/>
      <c r="L387" s="21"/>
    </row>
    <row r="388" spans="1:12" s="8" customFormat="1" ht="12.75">
      <c r="A388" s="12" t="s">
        <v>7</v>
      </c>
      <c r="B388" s="2" t="s">
        <v>8</v>
      </c>
      <c r="C388" s="32">
        <v>98679481.16</v>
      </c>
      <c r="D388" s="32">
        <v>257720380</v>
      </c>
      <c r="E388" s="32">
        <v>49871656.29</v>
      </c>
      <c r="F388" s="23">
        <f t="shared" si="18"/>
        <v>50.53903375225245</v>
      </c>
      <c r="G388" s="23">
        <f t="shared" si="19"/>
        <v>19.3510719990402</v>
      </c>
      <c r="H388" s="13">
        <f t="shared" si="20"/>
        <v>-48807824.87</v>
      </c>
      <c r="J388" s="21"/>
      <c r="K388" s="21"/>
      <c r="L388" s="21"/>
    </row>
    <row r="389" spans="1:12" s="8" customFormat="1" ht="12.75">
      <c r="A389" s="11" t="s">
        <v>260</v>
      </c>
      <c r="B389" s="9" t="s">
        <v>261</v>
      </c>
      <c r="C389" s="31">
        <v>4858487098.09</v>
      </c>
      <c r="D389" s="31">
        <v>0</v>
      </c>
      <c r="E389" s="31"/>
      <c r="F389" s="22">
        <f t="shared" si="18"/>
        <v>0</v>
      </c>
      <c r="G389" s="22" t="str">
        <f t="shared" si="19"/>
        <v>x</v>
      </c>
      <c r="H389" s="14">
        <f t="shared" si="20"/>
        <v>-4858487098.09</v>
      </c>
      <c r="J389" s="21"/>
      <c r="K389" s="21"/>
      <c r="L389" s="21"/>
    </row>
    <row r="390" spans="1:12" s="8" customFormat="1" ht="12.75">
      <c r="A390" s="12" t="s">
        <v>5</v>
      </c>
      <c r="B390" s="2" t="s">
        <v>6</v>
      </c>
      <c r="C390" s="32">
        <v>4850303029.68</v>
      </c>
      <c r="D390" s="32">
        <v>0</v>
      </c>
      <c r="E390" s="32"/>
      <c r="F390" s="23">
        <f t="shared" si="18"/>
        <v>0</v>
      </c>
      <c r="G390" s="23" t="str">
        <f t="shared" si="19"/>
        <v>x</v>
      </c>
      <c r="H390" s="13">
        <f t="shared" si="20"/>
        <v>-4850303029.68</v>
      </c>
      <c r="J390" s="21"/>
      <c r="K390" s="21"/>
      <c r="L390" s="21"/>
    </row>
    <row r="391" spans="1:12" s="8" customFormat="1" ht="12.75">
      <c r="A391" s="12" t="s">
        <v>7</v>
      </c>
      <c r="B391" s="2" t="s">
        <v>8</v>
      </c>
      <c r="C391" s="32">
        <v>8184068.41</v>
      </c>
      <c r="D391" s="32">
        <v>0</v>
      </c>
      <c r="E391" s="32"/>
      <c r="F391" s="23">
        <f t="shared" si="18"/>
        <v>0</v>
      </c>
      <c r="G391" s="23" t="str">
        <f t="shared" si="19"/>
        <v>x</v>
      </c>
      <c r="H391" s="13">
        <f t="shared" si="20"/>
        <v>-8184068.41</v>
      </c>
      <c r="J391" s="21"/>
      <c r="K391" s="21"/>
      <c r="L391" s="21"/>
    </row>
    <row r="392" spans="1:12" s="8" customFormat="1" ht="12.75">
      <c r="A392" s="11" t="s">
        <v>409</v>
      </c>
      <c r="B392" s="9" t="s">
        <v>410</v>
      </c>
      <c r="C392" s="31"/>
      <c r="D392" s="31">
        <v>30556000</v>
      </c>
      <c r="E392" s="31">
        <v>5587747.51</v>
      </c>
      <c r="F392" s="22" t="str">
        <f t="shared" si="18"/>
        <v>x</v>
      </c>
      <c r="G392" s="22">
        <f t="shared" si="19"/>
        <v>18.286907677706505</v>
      </c>
      <c r="H392" s="14">
        <f t="shared" si="20"/>
        <v>5587747.51</v>
      </c>
      <c r="J392" s="21"/>
      <c r="K392" s="21"/>
      <c r="L392" s="21"/>
    </row>
    <row r="393" spans="1:12" s="8" customFormat="1" ht="12.75">
      <c r="A393" s="12" t="s">
        <v>5</v>
      </c>
      <c r="B393" s="2" t="s">
        <v>6</v>
      </c>
      <c r="C393" s="32"/>
      <c r="D393" s="32">
        <v>27301000</v>
      </c>
      <c r="E393" s="32">
        <v>5587747.51</v>
      </c>
      <c r="F393" s="23" t="str">
        <f t="shared" si="18"/>
        <v>x</v>
      </c>
      <c r="G393" s="23">
        <f t="shared" si="19"/>
        <v>20.467189883154465</v>
      </c>
      <c r="H393" s="13">
        <f t="shared" si="20"/>
        <v>5587747.51</v>
      </c>
      <c r="J393" s="21"/>
      <c r="K393" s="21"/>
      <c r="L393" s="21"/>
    </row>
    <row r="394" spans="1:12" s="8" customFormat="1" ht="12.75">
      <c r="A394" s="12" t="s">
        <v>7</v>
      </c>
      <c r="B394" s="2" t="s">
        <v>8</v>
      </c>
      <c r="C394" s="32"/>
      <c r="D394" s="32">
        <v>3255000</v>
      </c>
      <c r="E394" s="32"/>
      <c r="F394" s="23" t="str">
        <f t="shared" si="18"/>
        <v>x</v>
      </c>
      <c r="G394" s="23">
        <f t="shared" si="19"/>
        <v>0</v>
      </c>
      <c r="H394" s="13">
        <f t="shared" si="20"/>
        <v>0</v>
      </c>
      <c r="J394" s="21"/>
      <c r="K394" s="21"/>
      <c r="L394" s="21"/>
    </row>
    <row r="395" spans="1:12" s="8" customFormat="1" ht="12.75">
      <c r="A395" s="11" t="s">
        <v>411</v>
      </c>
      <c r="B395" s="9" t="s">
        <v>412</v>
      </c>
      <c r="C395" s="31"/>
      <c r="D395" s="31">
        <v>599925800</v>
      </c>
      <c r="E395" s="31">
        <v>100887174.65</v>
      </c>
      <c r="F395" s="22" t="str">
        <f t="shared" si="18"/>
        <v>x</v>
      </c>
      <c r="G395" s="22">
        <f t="shared" si="19"/>
        <v>16.816608762283604</v>
      </c>
      <c r="H395" s="14">
        <f t="shared" si="20"/>
        <v>100887174.65</v>
      </c>
      <c r="J395" s="21"/>
      <c r="K395" s="21"/>
      <c r="L395" s="21"/>
    </row>
    <row r="396" spans="1:12" s="8" customFormat="1" ht="12.75">
      <c r="A396" s="12" t="s">
        <v>5</v>
      </c>
      <c r="B396" s="2" t="s">
        <v>6</v>
      </c>
      <c r="C396" s="32"/>
      <c r="D396" s="32">
        <v>587025800</v>
      </c>
      <c r="E396" s="32">
        <v>99772278.77</v>
      </c>
      <c r="F396" s="23" t="str">
        <f t="shared" si="18"/>
        <v>x</v>
      </c>
      <c r="G396" s="23">
        <f t="shared" si="19"/>
        <v>16.996234027533372</v>
      </c>
      <c r="H396" s="13">
        <f t="shared" si="20"/>
        <v>99772278.77</v>
      </c>
      <c r="J396" s="21"/>
      <c r="K396" s="21"/>
      <c r="L396" s="21"/>
    </row>
    <row r="397" spans="1:12" s="8" customFormat="1" ht="12.75">
      <c r="A397" s="12" t="s">
        <v>7</v>
      </c>
      <c r="B397" s="2" t="s">
        <v>8</v>
      </c>
      <c r="C397" s="32"/>
      <c r="D397" s="32">
        <v>12900000</v>
      </c>
      <c r="E397" s="32">
        <v>1114895.88</v>
      </c>
      <c r="F397" s="23" t="str">
        <f t="shared" si="18"/>
        <v>x</v>
      </c>
      <c r="G397" s="23">
        <f t="shared" si="19"/>
        <v>8.642603720930232</v>
      </c>
      <c r="H397" s="13">
        <f t="shared" si="20"/>
        <v>1114895.88</v>
      </c>
      <c r="J397" s="21"/>
      <c r="K397" s="21"/>
      <c r="L397" s="21"/>
    </row>
    <row r="398" spans="1:12" s="8" customFormat="1" ht="12.75">
      <c r="A398" s="11" t="s">
        <v>413</v>
      </c>
      <c r="B398" s="9" t="s">
        <v>414</v>
      </c>
      <c r="C398" s="31"/>
      <c r="D398" s="31">
        <v>224145300</v>
      </c>
      <c r="E398" s="31">
        <v>69432344.18</v>
      </c>
      <c r="F398" s="22" t="str">
        <f t="shared" si="18"/>
        <v>x</v>
      </c>
      <c r="G398" s="22">
        <f t="shared" si="19"/>
        <v>30.976488991738844</v>
      </c>
      <c r="H398" s="14">
        <f t="shared" si="20"/>
        <v>69432344.18</v>
      </c>
      <c r="J398" s="21"/>
      <c r="K398" s="21"/>
      <c r="L398" s="21"/>
    </row>
    <row r="399" spans="1:12" s="8" customFormat="1" ht="12.75">
      <c r="A399" s="12" t="s">
        <v>5</v>
      </c>
      <c r="B399" s="2" t="s">
        <v>6</v>
      </c>
      <c r="C399" s="32"/>
      <c r="D399" s="32">
        <v>223110300</v>
      </c>
      <c r="E399" s="32">
        <v>69268911.13</v>
      </c>
      <c r="F399" s="23" t="str">
        <f t="shared" si="18"/>
        <v>x</v>
      </c>
      <c r="G399" s="23">
        <f t="shared" si="19"/>
        <v>31.04693558746503</v>
      </c>
      <c r="H399" s="13">
        <f t="shared" si="20"/>
        <v>69268911.13</v>
      </c>
      <c r="J399" s="21"/>
      <c r="K399" s="21"/>
      <c r="L399" s="21"/>
    </row>
    <row r="400" spans="1:12" s="8" customFormat="1" ht="12.75">
      <c r="A400" s="12" t="s">
        <v>7</v>
      </c>
      <c r="B400" s="2" t="s">
        <v>8</v>
      </c>
      <c r="C400" s="32"/>
      <c r="D400" s="32">
        <v>1035000</v>
      </c>
      <c r="E400" s="32">
        <v>163433.05</v>
      </c>
      <c r="F400" s="23" t="str">
        <f t="shared" si="18"/>
        <v>x</v>
      </c>
      <c r="G400" s="23">
        <f t="shared" si="19"/>
        <v>15.790632850241545</v>
      </c>
      <c r="H400" s="13">
        <f t="shared" si="20"/>
        <v>163433.05</v>
      </c>
      <c r="J400" s="21"/>
      <c r="K400" s="21"/>
      <c r="L400" s="21"/>
    </row>
    <row r="401" spans="1:12" s="8" customFormat="1" ht="12.75">
      <c r="A401" s="11" t="s">
        <v>415</v>
      </c>
      <c r="B401" s="9" t="s">
        <v>416</v>
      </c>
      <c r="C401" s="31"/>
      <c r="D401" s="31">
        <v>635134500</v>
      </c>
      <c r="E401" s="31">
        <v>165230009.68</v>
      </c>
      <c r="F401" s="22" t="str">
        <f t="shared" si="18"/>
        <v>x</v>
      </c>
      <c r="G401" s="22">
        <f t="shared" si="19"/>
        <v>26.014963709261586</v>
      </c>
      <c r="H401" s="14">
        <f t="shared" si="20"/>
        <v>165230009.68</v>
      </c>
      <c r="J401" s="21"/>
      <c r="K401" s="21"/>
      <c r="L401" s="21"/>
    </row>
    <row r="402" spans="1:12" s="8" customFormat="1" ht="12.75">
      <c r="A402" s="12" t="s">
        <v>5</v>
      </c>
      <c r="B402" s="2" t="s">
        <v>6</v>
      </c>
      <c r="C402" s="32"/>
      <c r="D402" s="32">
        <v>621445900</v>
      </c>
      <c r="E402" s="32">
        <v>160609077.03</v>
      </c>
      <c r="F402" s="23" t="str">
        <f t="shared" si="18"/>
        <v>x</v>
      </c>
      <c r="G402" s="23">
        <f t="shared" si="19"/>
        <v>25.844418159328107</v>
      </c>
      <c r="H402" s="13">
        <f t="shared" si="20"/>
        <v>160609077.03</v>
      </c>
      <c r="J402" s="21"/>
      <c r="K402" s="21"/>
      <c r="L402" s="21"/>
    </row>
    <row r="403" spans="1:12" s="8" customFormat="1" ht="12.75">
      <c r="A403" s="12" t="s">
        <v>7</v>
      </c>
      <c r="B403" s="2" t="s">
        <v>8</v>
      </c>
      <c r="C403" s="32"/>
      <c r="D403" s="32">
        <v>13688600</v>
      </c>
      <c r="E403" s="32">
        <v>4620932.65</v>
      </c>
      <c r="F403" s="23" t="str">
        <f>IF(C403=0,"x",E403/C403*100)</f>
        <v>x</v>
      </c>
      <c r="G403" s="23">
        <f>IF(D403=0,"x",E403/D403*100)</f>
        <v>33.75752560524817</v>
      </c>
      <c r="H403" s="13">
        <f t="shared" si="20"/>
        <v>4620932.65</v>
      </c>
      <c r="J403" s="21"/>
      <c r="K403" s="21"/>
      <c r="L403" s="21"/>
    </row>
    <row r="404" spans="1:12" s="8" customFormat="1" ht="12.75">
      <c r="A404" s="11" t="s">
        <v>417</v>
      </c>
      <c r="B404" s="9" t="s">
        <v>418</v>
      </c>
      <c r="C404" s="31"/>
      <c r="D404" s="31">
        <v>552774200</v>
      </c>
      <c r="E404" s="31">
        <v>151627752.42</v>
      </c>
      <c r="F404" s="22" t="str">
        <f t="shared" si="18"/>
        <v>x</v>
      </c>
      <c r="G404" s="22">
        <f t="shared" si="19"/>
        <v>27.43032370541172</v>
      </c>
      <c r="H404" s="14">
        <f t="shared" si="20"/>
        <v>151627752.42</v>
      </c>
      <c r="J404" s="21"/>
      <c r="K404" s="21"/>
      <c r="L404" s="21"/>
    </row>
    <row r="405" spans="1:12" s="8" customFormat="1" ht="12.75">
      <c r="A405" s="12" t="s">
        <v>5</v>
      </c>
      <c r="B405" s="2" t="s">
        <v>6</v>
      </c>
      <c r="C405" s="32"/>
      <c r="D405" s="32">
        <v>539386900</v>
      </c>
      <c r="E405" s="32">
        <v>145924930.22</v>
      </c>
      <c r="F405" s="23" t="str">
        <f t="shared" si="18"/>
        <v>x</v>
      </c>
      <c r="G405" s="23">
        <f t="shared" si="19"/>
        <v>27.053851367172616</v>
      </c>
      <c r="H405" s="13">
        <f t="shared" si="20"/>
        <v>145924930.22</v>
      </c>
      <c r="J405" s="21"/>
      <c r="K405" s="21"/>
      <c r="L405" s="21"/>
    </row>
    <row r="406" spans="1:12" s="8" customFormat="1" ht="12.75">
      <c r="A406" s="12" t="s">
        <v>7</v>
      </c>
      <c r="B406" s="2" t="s">
        <v>8</v>
      </c>
      <c r="C406" s="32"/>
      <c r="D406" s="32">
        <v>13387300</v>
      </c>
      <c r="E406" s="32">
        <v>5702822.2</v>
      </c>
      <c r="F406" s="23" t="str">
        <f t="shared" si="18"/>
        <v>x</v>
      </c>
      <c r="G406" s="23">
        <f t="shared" si="19"/>
        <v>42.59874806719802</v>
      </c>
      <c r="H406" s="13">
        <f t="shared" si="20"/>
        <v>5702822.2</v>
      </c>
      <c r="J406" s="21"/>
      <c r="K406" s="21"/>
      <c r="L406" s="21"/>
    </row>
    <row r="407" spans="1:12" s="8" customFormat="1" ht="12.75">
      <c r="A407" s="11" t="s">
        <v>419</v>
      </c>
      <c r="B407" s="9" t="s">
        <v>420</v>
      </c>
      <c r="C407" s="31"/>
      <c r="D407" s="31">
        <v>662024000</v>
      </c>
      <c r="E407" s="31">
        <v>173463555.11</v>
      </c>
      <c r="F407" s="22" t="str">
        <f t="shared" si="18"/>
        <v>x</v>
      </c>
      <c r="G407" s="22">
        <f t="shared" si="19"/>
        <v>26.20200402251278</v>
      </c>
      <c r="H407" s="14">
        <f t="shared" si="20"/>
        <v>173463555.11</v>
      </c>
      <c r="J407" s="21"/>
      <c r="K407" s="21"/>
      <c r="L407" s="21"/>
    </row>
    <row r="408" spans="1:12" s="8" customFormat="1" ht="12.75">
      <c r="A408" s="12" t="s">
        <v>5</v>
      </c>
      <c r="B408" s="2" t="s">
        <v>6</v>
      </c>
      <c r="C408" s="32"/>
      <c r="D408" s="32">
        <v>652190600</v>
      </c>
      <c r="E408" s="32">
        <v>172059897.78</v>
      </c>
      <c r="F408" s="23" t="str">
        <f t="shared" si="18"/>
        <v>x</v>
      </c>
      <c r="G408" s="23">
        <f t="shared" si="19"/>
        <v>26.381842636186413</v>
      </c>
      <c r="H408" s="13">
        <f t="shared" si="20"/>
        <v>172059897.78</v>
      </c>
      <c r="J408" s="21"/>
      <c r="K408" s="21"/>
      <c r="L408" s="21"/>
    </row>
    <row r="409" spans="1:12" s="8" customFormat="1" ht="12.75">
      <c r="A409" s="12" t="s">
        <v>7</v>
      </c>
      <c r="B409" s="2" t="s">
        <v>8</v>
      </c>
      <c r="C409" s="32"/>
      <c r="D409" s="32">
        <v>9833400</v>
      </c>
      <c r="E409" s="32">
        <v>1403657.33</v>
      </c>
      <c r="F409" s="23" t="str">
        <f t="shared" si="18"/>
        <v>x</v>
      </c>
      <c r="G409" s="23">
        <f t="shared" si="19"/>
        <v>14.274384546545448</v>
      </c>
      <c r="H409" s="13">
        <f t="shared" si="20"/>
        <v>1403657.33</v>
      </c>
      <c r="J409" s="21"/>
      <c r="K409" s="21"/>
      <c r="L409" s="21"/>
    </row>
    <row r="410" spans="1:12" s="8" customFormat="1" ht="12.75">
      <c r="A410" s="11" t="s">
        <v>421</v>
      </c>
      <c r="B410" s="9" t="s">
        <v>422</v>
      </c>
      <c r="C410" s="31"/>
      <c r="D410" s="31">
        <v>45935100</v>
      </c>
      <c r="E410" s="31">
        <v>12365621.49</v>
      </c>
      <c r="F410" s="22" t="str">
        <f t="shared" si="18"/>
        <v>x</v>
      </c>
      <c r="G410" s="22">
        <f t="shared" si="19"/>
        <v>26.919766126556816</v>
      </c>
      <c r="H410" s="14">
        <f t="shared" si="20"/>
        <v>12365621.49</v>
      </c>
      <c r="J410" s="21"/>
      <c r="K410" s="21"/>
      <c r="L410" s="21"/>
    </row>
    <row r="411" spans="1:12" s="8" customFormat="1" ht="12.75">
      <c r="A411" s="12" t="s">
        <v>5</v>
      </c>
      <c r="B411" s="2" t="s">
        <v>6</v>
      </c>
      <c r="C411" s="32"/>
      <c r="D411" s="32">
        <v>45935100</v>
      </c>
      <c r="E411" s="32">
        <v>11969444.37</v>
      </c>
      <c r="F411" s="23" t="str">
        <f t="shared" si="18"/>
        <v>x</v>
      </c>
      <c r="G411" s="23">
        <f t="shared" si="19"/>
        <v>26.05729468315079</v>
      </c>
      <c r="H411" s="13">
        <f t="shared" si="20"/>
        <v>11969444.37</v>
      </c>
      <c r="J411" s="21"/>
      <c r="K411" s="21"/>
      <c r="L411" s="21"/>
    </row>
    <row r="412" spans="1:12" s="8" customFormat="1" ht="12.75">
      <c r="A412" s="12" t="s">
        <v>7</v>
      </c>
      <c r="B412" s="2" t="s">
        <v>8</v>
      </c>
      <c r="C412" s="32"/>
      <c r="D412" s="32"/>
      <c r="E412" s="32">
        <v>396177.12</v>
      </c>
      <c r="F412" s="23"/>
      <c r="G412" s="23"/>
      <c r="H412" s="13"/>
      <c r="J412" s="21"/>
      <c r="K412" s="21"/>
      <c r="L412" s="21"/>
    </row>
    <row r="413" spans="1:12" s="8" customFormat="1" ht="12.75">
      <c r="A413" s="11" t="s">
        <v>423</v>
      </c>
      <c r="B413" s="9" t="s">
        <v>424</v>
      </c>
      <c r="C413" s="31"/>
      <c r="D413" s="31">
        <v>144067100</v>
      </c>
      <c r="E413" s="31">
        <v>39703834.52</v>
      </c>
      <c r="F413" s="22" t="str">
        <f t="shared" si="18"/>
        <v>x</v>
      </c>
      <c r="G413" s="22">
        <f t="shared" si="19"/>
        <v>27.559265453389433</v>
      </c>
      <c r="H413" s="14">
        <f t="shared" si="20"/>
        <v>39703834.52</v>
      </c>
      <c r="J413" s="21"/>
      <c r="K413" s="21"/>
      <c r="L413" s="21"/>
    </row>
    <row r="414" spans="1:12" s="8" customFormat="1" ht="12.75">
      <c r="A414" s="12" t="s">
        <v>5</v>
      </c>
      <c r="B414" s="2" t="s">
        <v>6</v>
      </c>
      <c r="C414" s="32"/>
      <c r="D414" s="32">
        <v>144067100</v>
      </c>
      <c r="E414" s="32">
        <v>39132332.26</v>
      </c>
      <c r="F414" s="23" t="str">
        <f t="shared" si="18"/>
        <v>x</v>
      </c>
      <c r="G414" s="23">
        <f t="shared" si="19"/>
        <v>27.162573731268274</v>
      </c>
      <c r="H414" s="13">
        <f t="shared" si="20"/>
        <v>39132332.26</v>
      </c>
      <c r="J414" s="21"/>
      <c r="K414" s="21"/>
      <c r="L414" s="21"/>
    </row>
    <row r="415" spans="1:12" s="8" customFormat="1" ht="12.75">
      <c r="A415" s="12" t="s">
        <v>7</v>
      </c>
      <c r="B415" s="2" t="s">
        <v>8</v>
      </c>
      <c r="C415" s="32"/>
      <c r="D415" s="32"/>
      <c r="E415" s="32">
        <v>571502.26</v>
      </c>
      <c r="F415" s="23"/>
      <c r="G415" s="23"/>
      <c r="H415" s="13"/>
      <c r="J415" s="21"/>
      <c r="K415" s="21"/>
      <c r="L415" s="21"/>
    </row>
    <row r="416" spans="1:12" s="8" customFormat="1" ht="12.75">
      <c r="A416" s="11" t="s">
        <v>425</v>
      </c>
      <c r="B416" s="9" t="s">
        <v>426</v>
      </c>
      <c r="C416" s="31"/>
      <c r="D416" s="31">
        <v>8562800</v>
      </c>
      <c r="E416" s="31">
        <v>2140700.01</v>
      </c>
      <c r="F416" s="22" t="str">
        <f t="shared" si="18"/>
        <v>x</v>
      </c>
      <c r="G416" s="22">
        <f t="shared" si="19"/>
        <v>25.00000011678423</v>
      </c>
      <c r="H416" s="14">
        <f t="shared" si="20"/>
        <v>2140700.01</v>
      </c>
      <c r="J416" s="21"/>
      <c r="K416" s="21"/>
      <c r="L416" s="21"/>
    </row>
    <row r="417" spans="1:12" s="8" customFormat="1" ht="12.75">
      <c r="A417" s="12" t="s">
        <v>5</v>
      </c>
      <c r="B417" s="2" t="s">
        <v>6</v>
      </c>
      <c r="C417" s="32"/>
      <c r="D417" s="32">
        <v>8562800</v>
      </c>
      <c r="E417" s="32">
        <v>2140700.01</v>
      </c>
      <c r="F417" s="23" t="str">
        <f t="shared" si="18"/>
        <v>x</v>
      </c>
      <c r="G417" s="23">
        <f t="shared" si="19"/>
        <v>25.00000011678423</v>
      </c>
      <c r="H417" s="13">
        <f t="shared" si="20"/>
        <v>2140700.01</v>
      </c>
      <c r="J417" s="21"/>
      <c r="K417" s="21"/>
      <c r="L417" s="21"/>
    </row>
    <row r="418" spans="1:12" s="8" customFormat="1" ht="12.75">
      <c r="A418" s="11" t="s">
        <v>427</v>
      </c>
      <c r="B418" s="9" t="s">
        <v>428</v>
      </c>
      <c r="C418" s="31"/>
      <c r="D418" s="31">
        <v>354272800</v>
      </c>
      <c r="E418" s="31">
        <v>98065018.65</v>
      </c>
      <c r="F418" s="22" t="str">
        <f t="shared" si="18"/>
        <v>x</v>
      </c>
      <c r="G418" s="22">
        <f t="shared" si="19"/>
        <v>27.680651365275576</v>
      </c>
      <c r="H418" s="14">
        <f t="shared" si="20"/>
        <v>98065018.65</v>
      </c>
      <c r="J418" s="21"/>
      <c r="K418" s="21"/>
      <c r="L418" s="21"/>
    </row>
    <row r="419" spans="1:12" s="8" customFormat="1" ht="12.75">
      <c r="A419" s="12" t="s">
        <v>5</v>
      </c>
      <c r="B419" s="2" t="s">
        <v>6</v>
      </c>
      <c r="C419" s="32"/>
      <c r="D419" s="32">
        <v>354272800</v>
      </c>
      <c r="E419" s="32">
        <v>97258958.1</v>
      </c>
      <c r="F419" s="23" t="str">
        <f t="shared" si="18"/>
        <v>x</v>
      </c>
      <c r="G419" s="23">
        <f t="shared" si="19"/>
        <v>27.453125980882525</v>
      </c>
      <c r="H419" s="13">
        <f t="shared" si="20"/>
        <v>97258958.1</v>
      </c>
      <c r="J419" s="21"/>
      <c r="K419" s="21"/>
      <c r="L419" s="21"/>
    </row>
    <row r="420" spans="1:12" s="8" customFormat="1" ht="12.75">
      <c r="A420" s="12" t="s">
        <v>7</v>
      </c>
      <c r="B420" s="2" t="s">
        <v>8</v>
      </c>
      <c r="C420" s="32"/>
      <c r="D420" s="32"/>
      <c r="E420" s="32">
        <v>806060.55</v>
      </c>
      <c r="F420" s="23"/>
      <c r="G420" s="23"/>
      <c r="H420" s="13"/>
      <c r="J420" s="21"/>
      <c r="K420" s="21"/>
      <c r="L420" s="21"/>
    </row>
    <row r="421" spans="1:12" s="8" customFormat="1" ht="12.75">
      <c r="A421" s="11" t="s">
        <v>429</v>
      </c>
      <c r="B421" s="9" t="s">
        <v>430</v>
      </c>
      <c r="C421" s="31"/>
      <c r="D421" s="31">
        <v>1040324500</v>
      </c>
      <c r="E421" s="31">
        <v>314577706.03</v>
      </c>
      <c r="F421" s="22" t="str">
        <f t="shared" si="18"/>
        <v>x</v>
      </c>
      <c r="G421" s="22">
        <f t="shared" si="19"/>
        <v>30.238421380059776</v>
      </c>
      <c r="H421" s="14">
        <f t="shared" si="20"/>
        <v>314577706.03</v>
      </c>
      <c r="J421" s="21"/>
      <c r="K421" s="21"/>
      <c r="L421" s="21"/>
    </row>
    <row r="422" spans="1:12" s="8" customFormat="1" ht="12.75">
      <c r="A422" s="12" t="s">
        <v>5</v>
      </c>
      <c r="B422" s="2" t="s">
        <v>6</v>
      </c>
      <c r="C422" s="32"/>
      <c r="D422" s="32">
        <v>1040324500</v>
      </c>
      <c r="E422" s="32">
        <v>303192865.94</v>
      </c>
      <c r="F422" s="23" t="str">
        <f aca="true" t="shared" si="23" ref="F422:F486">IF(C422=0,"x",E422/C422*100)</f>
        <v>x</v>
      </c>
      <c r="G422" s="23">
        <f aca="true" t="shared" si="24" ref="G422:G487">IF(D422=0,"x",E422/D422*100)</f>
        <v>29.144066677272328</v>
      </c>
      <c r="H422" s="13">
        <f aca="true" t="shared" si="25" ref="H422:H486">+E422-C422</f>
        <v>303192865.94</v>
      </c>
      <c r="J422" s="21"/>
      <c r="K422" s="21"/>
      <c r="L422" s="21"/>
    </row>
    <row r="423" spans="1:12" s="8" customFormat="1" ht="12.75">
      <c r="A423" s="12" t="s">
        <v>7</v>
      </c>
      <c r="B423" s="2" t="s">
        <v>8</v>
      </c>
      <c r="C423" s="32"/>
      <c r="D423" s="32"/>
      <c r="E423" s="32">
        <v>11384840.09</v>
      </c>
      <c r="F423" s="23"/>
      <c r="G423" s="23"/>
      <c r="H423" s="13"/>
      <c r="J423" s="21"/>
      <c r="K423" s="21"/>
      <c r="L423" s="21"/>
    </row>
    <row r="424" spans="1:12" s="8" customFormat="1" ht="12.75">
      <c r="A424" s="11" t="s">
        <v>431</v>
      </c>
      <c r="B424" s="9" t="s">
        <v>432</v>
      </c>
      <c r="C424" s="31"/>
      <c r="D424" s="31">
        <v>6590200</v>
      </c>
      <c r="E424" s="31">
        <v>1185264.03</v>
      </c>
      <c r="F424" s="22" t="str">
        <f t="shared" si="23"/>
        <v>x</v>
      </c>
      <c r="G424" s="22">
        <f t="shared" si="24"/>
        <v>17.985251282206914</v>
      </c>
      <c r="H424" s="14">
        <f t="shared" si="25"/>
        <v>1185264.03</v>
      </c>
      <c r="J424" s="21"/>
      <c r="K424" s="21"/>
      <c r="L424" s="21"/>
    </row>
    <row r="425" spans="1:12" s="8" customFormat="1" ht="12.75">
      <c r="A425" s="12" t="s">
        <v>5</v>
      </c>
      <c r="B425" s="2" t="s">
        <v>6</v>
      </c>
      <c r="C425" s="32"/>
      <c r="D425" s="32">
        <v>5215200</v>
      </c>
      <c r="E425" s="32">
        <v>1105264.03</v>
      </c>
      <c r="F425" s="23" t="str">
        <f t="shared" si="23"/>
        <v>x</v>
      </c>
      <c r="G425" s="23">
        <f t="shared" si="24"/>
        <v>21.19312835557601</v>
      </c>
      <c r="H425" s="13">
        <f t="shared" si="25"/>
        <v>1105264.03</v>
      </c>
      <c r="J425" s="21"/>
      <c r="K425" s="21"/>
      <c r="L425" s="21"/>
    </row>
    <row r="426" spans="1:12" s="8" customFormat="1" ht="12.75">
      <c r="A426" s="12" t="s">
        <v>7</v>
      </c>
      <c r="B426" s="2" t="s">
        <v>8</v>
      </c>
      <c r="C426" s="32"/>
      <c r="D426" s="32">
        <v>1375000</v>
      </c>
      <c r="E426" s="32">
        <v>80000</v>
      </c>
      <c r="F426" s="23" t="str">
        <f t="shared" si="23"/>
        <v>x</v>
      </c>
      <c r="G426" s="23">
        <f t="shared" si="24"/>
        <v>5.818181818181818</v>
      </c>
      <c r="H426" s="13">
        <f t="shared" si="25"/>
        <v>80000</v>
      </c>
      <c r="J426" s="21"/>
      <c r="K426" s="21"/>
      <c r="L426" s="21"/>
    </row>
    <row r="427" spans="1:12" s="8" customFormat="1" ht="12.75">
      <c r="A427" s="11" t="s">
        <v>433</v>
      </c>
      <c r="B427" s="9" t="s">
        <v>434</v>
      </c>
      <c r="C427" s="31"/>
      <c r="D427" s="31">
        <v>6588500</v>
      </c>
      <c r="E427" s="31">
        <v>957206.83</v>
      </c>
      <c r="F427" s="22" t="str">
        <f t="shared" si="23"/>
        <v>x</v>
      </c>
      <c r="G427" s="22">
        <f t="shared" si="24"/>
        <v>14.52844850876527</v>
      </c>
      <c r="H427" s="14">
        <f t="shared" si="25"/>
        <v>957206.83</v>
      </c>
      <c r="J427" s="21"/>
      <c r="K427" s="21"/>
      <c r="L427" s="21"/>
    </row>
    <row r="428" spans="1:12" s="8" customFormat="1" ht="12.75">
      <c r="A428" s="12" t="s">
        <v>5</v>
      </c>
      <c r="B428" s="2" t="s">
        <v>6</v>
      </c>
      <c r="C428" s="32"/>
      <c r="D428" s="32">
        <v>6410000</v>
      </c>
      <c r="E428" s="32">
        <v>912656.83</v>
      </c>
      <c r="F428" s="23" t="str">
        <f t="shared" si="23"/>
        <v>x</v>
      </c>
      <c r="G428" s="23">
        <f t="shared" si="24"/>
        <v>14.238016068642745</v>
      </c>
      <c r="H428" s="13">
        <f t="shared" si="25"/>
        <v>912656.83</v>
      </c>
      <c r="J428" s="21"/>
      <c r="K428" s="21"/>
      <c r="L428" s="21"/>
    </row>
    <row r="429" spans="1:12" s="8" customFormat="1" ht="12.75">
      <c r="A429" s="12" t="s">
        <v>7</v>
      </c>
      <c r="B429" s="2" t="s">
        <v>8</v>
      </c>
      <c r="C429" s="32"/>
      <c r="D429" s="32">
        <v>178500</v>
      </c>
      <c r="E429" s="32">
        <v>44550</v>
      </c>
      <c r="F429" s="23" t="str">
        <f t="shared" si="23"/>
        <v>x</v>
      </c>
      <c r="G429" s="23">
        <f t="shared" si="24"/>
        <v>24.95798319327731</v>
      </c>
      <c r="H429" s="13">
        <f t="shared" si="25"/>
        <v>44550</v>
      </c>
      <c r="J429" s="21"/>
      <c r="K429" s="21"/>
      <c r="L429" s="21"/>
    </row>
    <row r="430" spans="1:12" s="8" customFormat="1" ht="12.75">
      <c r="A430" s="11" t="s">
        <v>435</v>
      </c>
      <c r="B430" s="9" t="s">
        <v>436</v>
      </c>
      <c r="C430" s="31"/>
      <c r="D430" s="31">
        <v>4656200</v>
      </c>
      <c r="E430" s="31">
        <v>1183615</v>
      </c>
      <c r="F430" s="22" t="str">
        <f t="shared" si="23"/>
        <v>x</v>
      </c>
      <c r="G430" s="22">
        <f t="shared" si="24"/>
        <v>25.420192431596583</v>
      </c>
      <c r="H430" s="14">
        <f t="shared" si="25"/>
        <v>1183615</v>
      </c>
      <c r="J430" s="21"/>
      <c r="K430" s="21"/>
      <c r="L430" s="21"/>
    </row>
    <row r="431" spans="1:12" s="8" customFormat="1" ht="12.75">
      <c r="A431" s="12" t="s">
        <v>5</v>
      </c>
      <c r="B431" s="2" t="s">
        <v>6</v>
      </c>
      <c r="C431" s="32"/>
      <c r="D431" s="32">
        <v>4344200</v>
      </c>
      <c r="E431" s="32">
        <v>943615</v>
      </c>
      <c r="F431" s="23" t="str">
        <f t="shared" si="23"/>
        <v>x</v>
      </c>
      <c r="G431" s="23">
        <f t="shared" si="24"/>
        <v>21.72126053128309</v>
      </c>
      <c r="H431" s="13">
        <f t="shared" si="25"/>
        <v>943615</v>
      </c>
      <c r="J431" s="21"/>
      <c r="K431" s="21"/>
      <c r="L431" s="21"/>
    </row>
    <row r="432" spans="1:12" s="8" customFormat="1" ht="12.75">
      <c r="A432" s="12" t="s">
        <v>7</v>
      </c>
      <c r="B432" s="2" t="s">
        <v>8</v>
      </c>
      <c r="C432" s="32"/>
      <c r="D432" s="32">
        <v>312000</v>
      </c>
      <c r="E432" s="32">
        <v>240000</v>
      </c>
      <c r="F432" s="23" t="str">
        <f t="shared" si="23"/>
        <v>x</v>
      </c>
      <c r="G432" s="23">
        <f t="shared" si="24"/>
        <v>76.92307692307693</v>
      </c>
      <c r="H432" s="13">
        <f t="shared" si="25"/>
        <v>240000</v>
      </c>
      <c r="J432" s="21"/>
      <c r="K432" s="21"/>
      <c r="L432" s="21"/>
    </row>
    <row r="433" spans="1:12" s="8" customFormat="1" ht="12.75">
      <c r="A433" s="11" t="s">
        <v>437</v>
      </c>
      <c r="B433" s="9" t="s">
        <v>438</v>
      </c>
      <c r="C433" s="31"/>
      <c r="D433" s="31">
        <v>124247500</v>
      </c>
      <c r="E433" s="31">
        <v>31142807.04</v>
      </c>
      <c r="F433" s="22" t="str">
        <f t="shared" si="23"/>
        <v>x</v>
      </c>
      <c r="G433" s="22">
        <f t="shared" si="24"/>
        <v>25.065137761323165</v>
      </c>
      <c r="H433" s="14">
        <f t="shared" si="25"/>
        <v>31142807.04</v>
      </c>
      <c r="J433" s="21"/>
      <c r="K433" s="21"/>
      <c r="L433" s="21"/>
    </row>
    <row r="434" spans="1:12" s="8" customFormat="1" ht="12.75">
      <c r="A434" s="12" t="s">
        <v>5</v>
      </c>
      <c r="B434" s="2" t="s">
        <v>6</v>
      </c>
      <c r="C434" s="32"/>
      <c r="D434" s="32">
        <v>124247500</v>
      </c>
      <c r="E434" s="32">
        <v>30870964.54</v>
      </c>
      <c r="F434" s="23" t="str">
        <f t="shared" si="23"/>
        <v>x</v>
      </c>
      <c r="G434" s="23">
        <f t="shared" si="24"/>
        <v>24.846346638765368</v>
      </c>
      <c r="H434" s="13">
        <f t="shared" si="25"/>
        <v>30870964.54</v>
      </c>
      <c r="J434" s="21"/>
      <c r="K434" s="21"/>
      <c r="L434" s="21"/>
    </row>
    <row r="435" spans="1:12" s="8" customFormat="1" ht="12.75">
      <c r="A435" s="12" t="s">
        <v>7</v>
      </c>
      <c r="B435" s="2" t="s">
        <v>8</v>
      </c>
      <c r="C435" s="32"/>
      <c r="D435" s="32"/>
      <c r="E435" s="32">
        <v>271842.5</v>
      </c>
      <c r="F435" s="23"/>
      <c r="G435" s="23"/>
      <c r="H435" s="13"/>
      <c r="J435" s="21"/>
      <c r="K435" s="21"/>
      <c r="L435" s="21"/>
    </row>
    <row r="436" spans="1:15" s="8" customFormat="1" ht="12.75">
      <c r="A436" s="10" t="s">
        <v>262</v>
      </c>
      <c r="B436" s="7" t="s">
        <v>263</v>
      </c>
      <c r="C436" s="31">
        <v>1506609523.08</v>
      </c>
      <c r="D436" s="31">
        <v>4574084341</v>
      </c>
      <c r="E436" s="31">
        <v>1069799541.92</v>
      </c>
      <c r="F436" s="22">
        <f t="shared" si="23"/>
        <v>71.00708747233867</v>
      </c>
      <c r="G436" s="22">
        <f t="shared" si="24"/>
        <v>23.388277569147693</v>
      </c>
      <c r="H436" s="14">
        <f t="shared" si="25"/>
        <v>-436809981.15999997</v>
      </c>
      <c r="J436" s="21"/>
      <c r="K436" s="21"/>
      <c r="L436" s="21"/>
      <c r="M436" s="21"/>
      <c r="N436" s="21"/>
      <c r="O436" s="21"/>
    </row>
    <row r="437" spans="1:12" s="8" customFormat="1" ht="12.75">
      <c r="A437" s="11" t="s">
        <v>264</v>
      </c>
      <c r="B437" s="9" t="s">
        <v>265</v>
      </c>
      <c r="C437" s="31">
        <v>812867847.4</v>
      </c>
      <c r="D437" s="31">
        <v>1667630641</v>
      </c>
      <c r="E437" s="31">
        <v>383927505.53</v>
      </c>
      <c r="F437" s="22">
        <f t="shared" si="23"/>
        <v>47.231232820686905</v>
      </c>
      <c r="G437" s="22">
        <f t="shared" si="24"/>
        <v>23.0223345680298</v>
      </c>
      <c r="H437" s="14">
        <f t="shared" si="25"/>
        <v>-428940341.87</v>
      </c>
      <c r="J437" s="21"/>
      <c r="K437" s="21"/>
      <c r="L437" s="21"/>
    </row>
    <row r="438" spans="1:12" s="8" customFormat="1" ht="12.75">
      <c r="A438" s="12" t="s">
        <v>5</v>
      </c>
      <c r="B438" s="2" t="s">
        <v>6</v>
      </c>
      <c r="C438" s="32">
        <v>812867847.4</v>
      </c>
      <c r="D438" s="32">
        <v>1657792241</v>
      </c>
      <c r="E438" s="32">
        <v>383922392.54</v>
      </c>
      <c r="F438" s="23">
        <f t="shared" si="23"/>
        <v>47.23060381438333</v>
      </c>
      <c r="G438" s="23">
        <f t="shared" si="24"/>
        <v>23.158655411996225</v>
      </c>
      <c r="H438" s="13">
        <f t="shared" si="25"/>
        <v>-428945454.85999995</v>
      </c>
      <c r="J438" s="21"/>
      <c r="K438" s="21"/>
      <c r="L438" s="21"/>
    </row>
    <row r="439" spans="1:12" s="8" customFormat="1" ht="12.75">
      <c r="A439" s="12" t="s">
        <v>7</v>
      </c>
      <c r="B439" s="2" t="s">
        <v>8</v>
      </c>
      <c r="C439" s="32"/>
      <c r="D439" s="32">
        <v>9838400</v>
      </c>
      <c r="E439" s="32">
        <v>5112.99</v>
      </c>
      <c r="F439" s="23" t="str">
        <f t="shared" si="23"/>
        <v>x</v>
      </c>
      <c r="G439" s="23">
        <f t="shared" si="24"/>
        <v>0.0519697308505448</v>
      </c>
      <c r="H439" s="13">
        <f t="shared" si="25"/>
        <v>5112.99</v>
      </c>
      <c r="J439" s="21"/>
      <c r="K439" s="21"/>
      <c r="L439" s="21"/>
    </row>
    <row r="440" spans="1:12" s="8" customFormat="1" ht="12.75">
      <c r="A440" s="11" t="s">
        <v>266</v>
      </c>
      <c r="B440" s="9" t="s">
        <v>267</v>
      </c>
      <c r="C440" s="31">
        <v>693741675.68</v>
      </c>
      <c r="D440" s="31">
        <v>2906453700</v>
      </c>
      <c r="E440" s="31">
        <v>685872036.39</v>
      </c>
      <c r="F440" s="22">
        <f t="shared" si="23"/>
        <v>98.86562396841934</v>
      </c>
      <c r="G440" s="22">
        <f t="shared" si="24"/>
        <v>23.59824401778704</v>
      </c>
      <c r="H440" s="14">
        <f t="shared" si="25"/>
        <v>-7869639.289999962</v>
      </c>
      <c r="J440" s="21"/>
      <c r="K440" s="21"/>
      <c r="L440" s="21"/>
    </row>
    <row r="441" spans="1:12" s="8" customFormat="1" ht="12.75">
      <c r="A441" s="12" t="s">
        <v>5</v>
      </c>
      <c r="B441" s="2" t="s">
        <v>6</v>
      </c>
      <c r="C441" s="32">
        <v>693119869.15</v>
      </c>
      <c r="D441" s="32">
        <v>2885103700</v>
      </c>
      <c r="E441" s="32">
        <v>683756580.25</v>
      </c>
      <c r="F441" s="23">
        <f t="shared" si="23"/>
        <v>98.64910972592915</v>
      </c>
      <c r="G441" s="23">
        <f t="shared" si="24"/>
        <v>23.699549525724155</v>
      </c>
      <c r="H441" s="13">
        <f t="shared" si="25"/>
        <v>-9363288.899999976</v>
      </c>
      <c r="J441" s="21"/>
      <c r="K441" s="21"/>
      <c r="L441" s="21"/>
    </row>
    <row r="442" spans="1:12" s="8" customFormat="1" ht="12.75">
      <c r="A442" s="12" t="s">
        <v>7</v>
      </c>
      <c r="B442" s="2" t="s">
        <v>8</v>
      </c>
      <c r="C442" s="32">
        <v>621806.53</v>
      </c>
      <c r="D442" s="32">
        <v>21350000</v>
      </c>
      <c r="E442" s="32">
        <v>2115456.14</v>
      </c>
      <c r="F442" s="23">
        <f t="shared" si="23"/>
        <v>340.21130977830035</v>
      </c>
      <c r="G442" s="23">
        <f t="shared" si="24"/>
        <v>9.908459672131148</v>
      </c>
      <c r="H442" s="13">
        <f t="shared" si="25"/>
        <v>1493649.61</v>
      </c>
      <c r="J442" s="21"/>
      <c r="K442" s="21"/>
      <c r="L442" s="21"/>
    </row>
    <row r="443" spans="1:15" s="8" customFormat="1" ht="12.75">
      <c r="A443" s="10" t="s">
        <v>268</v>
      </c>
      <c r="B443" s="7" t="s">
        <v>269</v>
      </c>
      <c r="C443" s="31">
        <v>14325669.72</v>
      </c>
      <c r="D443" s="31">
        <v>51000000</v>
      </c>
      <c r="E443" s="31">
        <v>11706011.42</v>
      </c>
      <c r="F443" s="22">
        <f t="shared" si="23"/>
        <v>81.71353695008962</v>
      </c>
      <c r="G443" s="22">
        <f t="shared" si="24"/>
        <v>22.952963568627453</v>
      </c>
      <c r="H443" s="14">
        <f t="shared" si="25"/>
        <v>-2619658.3000000007</v>
      </c>
      <c r="J443" s="21"/>
      <c r="K443" s="21"/>
      <c r="L443" s="21"/>
      <c r="M443" s="21"/>
      <c r="N443" s="21"/>
      <c r="O443" s="21"/>
    </row>
    <row r="444" spans="1:12" s="8" customFormat="1" ht="12.75">
      <c r="A444" s="11" t="s">
        <v>270</v>
      </c>
      <c r="B444" s="9" t="s">
        <v>271</v>
      </c>
      <c r="C444" s="31">
        <v>14325669.72</v>
      </c>
      <c r="D444" s="31">
        <v>51000000</v>
      </c>
      <c r="E444" s="31">
        <v>11706011.42</v>
      </c>
      <c r="F444" s="22">
        <f t="shared" si="23"/>
        <v>81.71353695008962</v>
      </c>
      <c r="G444" s="22">
        <f t="shared" si="24"/>
        <v>22.952963568627453</v>
      </c>
      <c r="H444" s="14">
        <f t="shared" si="25"/>
        <v>-2619658.3000000007</v>
      </c>
      <c r="J444" s="21"/>
      <c r="K444" s="21"/>
      <c r="L444" s="21"/>
    </row>
    <row r="445" spans="1:12" s="8" customFormat="1" ht="12.75">
      <c r="A445" s="12" t="s">
        <v>5</v>
      </c>
      <c r="B445" s="2" t="s">
        <v>6</v>
      </c>
      <c r="C445" s="32">
        <v>14287341.06</v>
      </c>
      <c r="D445" s="32">
        <v>50993000</v>
      </c>
      <c r="E445" s="32">
        <v>11704208.32</v>
      </c>
      <c r="F445" s="23">
        <f t="shared" si="23"/>
        <v>81.92012965077213</v>
      </c>
      <c r="G445" s="23">
        <f t="shared" si="24"/>
        <v>22.95257843233385</v>
      </c>
      <c r="H445" s="13">
        <f t="shared" si="25"/>
        <v>-2583132.74</v>
      </c>
      <c r="J445" s="21"/>
      <c r="K445" s="21"/>
      <c r="L445" s="21"/>
    </row>
    <row r="446" spans="1:12" s="8" customFormat="1" ht="12.75">
      <c r="A446" s="12" t="s">
        <v>7</v>
      </c>
      <c r="B446" s="2" t="s">
        <v>8</v>
      </c>
      <c r="C446" s="32">
        <v>38328.66</v>
      </c>
      <c r="D446" s="32">
        <v>7000</v>
      </c>
      <c r="E446" s="32">
        <v>1803.1</v>
      </c>
      <c r="F446" s="23">
        <f t="shared" si="23"/>
        <v>4.704312647507113</v>
      </c>
      <c r="G446" s="23">
        <f t="shared" si="24"/>
        <v>25.758571428571425</v>
      </c>
      <c r="H446" s="13">
        <f t="shared" si="25"/>
        <v>-36525.560000000005</v>
      </c>
      <c r="J446" s="21"/>
      <c r="K446" s="21"/>
      <c r="L446" s="21"/>
    </row>
    <row r="447" spans="1:15" s="8" customFormat="1" ht="12.75">
      <c r="A447" s="10" t="s">
        <v>272</v>
      </c>
      <c r="B447" s="7" t="s">
        <v>273</v>
      </c>
      <c r="C447" s="31">
        <v>626151817.61</v>
      </c>
      <c r="D447" s="31">
        <v>2399477000</v>
      </c>
      <c r="E447" s="31">
        <v>581680318.25</v>
      </c>
      <c r="F447" s="22">
        <f t="shared" si="23"/>
        <v>92.89764908297381</v>
      </c>
      <c r="G447" s="22">
        <f t="shared" si="24"/>
        <v>24.241962654778522</v>
      </c>
      <c r="H447" s="14">
        <f t="shared" si="25"/>
        <v>-44471499.360000014</v>
      </c>
      <c r="J447" s="21"/>
      <c r="K447" s="21"/>
      <c r="L447" s="21"/>
      <c r="M447" s="21"/>
      <c r="N447" s="21"/>
      <c r="O447" s="21"/>
    </row>
    <row r="448" spans="1:12" s="8" customFormat="1" ht="12.75">
      <c r="A448" s="11" t="s">
        <v>274</v>
      </c>
      <c r="B448" s="9" t="s">
        <v>275</v>
      </c>
      <c r="C448" s="31">
        <v>61493966.42</v>
      </c>
      <c r="D448" s="31">
        <v>442926700</v>
      </c>
      <c r="E448" s="31">
        <v>61733246.18</v>
      </c>
      <c r="F448" s="22">
        <f t="shared" si="23"/>
        <v>100.3891109549931</v>
      </c>
      <c r="G448" s="22">
        <f t="shared" si="24"/>
        <v>13.937576167794807</v>
      </c>
      <c r="H448" s="14">
        <f t="shared" si="25"/>
        <v>239279.7599999979</v>
      </c>
      <c r="J448" s="21"/>
      <c r="K448" s="21"/>
      <c r="L448" s="21"/>
    </row>
    <row r="449" spans="1:12" s="8" customFormat="1" ht="12.75">
      <c r="A449" s="12" t="s">
        <v>5</v>
      </c>
      <c r="B449" s="2" t="s">
        <v>6</v>
      </c>
      <c r="C449" s="32">
        <v>53810114.95</v>
      </c>
      <c r="D449" s="32">
        <v>286657700</v>
      </c>
      <c r="E449" s="32">
        <v>56590455.03</v>
      </c>
      <c r="F449" s="23">
        <f t="shared" si="23"/>
        <v>105.16694692546832</v>
      </c>
      <c r="G449" s="23">
        <f t="shared" si="24"/>
        <v>19.74147390075341</v>
      </c>
      <c r="H449" s="13">
        <f t="shared" si="25"/>
        <v>2780340.079999998</v>
      </c>
      <c r="J449" s="21"/>
      <c r="K449" s="21"/>
      <c r="L449" s="21"/>
    </row>
    <row r="450" spans="1:12" s="8" customFormat="1" ht="12.75">
      <c r="A450" s="12" t="s">
        <v>7</v>
      </c>
      <c r="B450" s="2" t="s">
        <v>8</v>
      </c>
      <c r="C450" s="32">
        <v>7683851.47</v>
      </c>
      <c r="D450" s="32">
        <v>156269000</v>
      </c>
      <c r="E450" s="32">
        <v>5142791.15</v>
      </c>
      <c r="F450" s="23">
        <f t="shared" si="23"/>
        <v>66.92986154246941</v>
      </c>
      <c r="G450" s="23">
        <f t="shared" si="24"/>
        <v>3.2909861520839065</v>
      </c>
      <c r="H450" s="13">
        <f t="shared" si="25"/>
        <v>-2541060.3199999994</v>
      </c>
      <c r="J450" s="21"/>
      <c r="K450" s="21"/>
      <c r="L450" s="21"/>
    </row>
    <row r="451" spans="1:12" s="8" customFormat="1" ht="12.75">
      <c r="A451" s="11" t="s">
        <v>276</v>
      </c>
      <c r="B451" s="9" t="s">
        <v>277</v>
      </c>
      <c r="C451" s="31">
        <v>1279337.92</v>
      </c>
      <c r="D451" s="31">
        <v>5067000</v>
      </c>
      <c r="E451" s="31">
        <v>991282.34</v>
      </c>
      <c r="F451" s="22">
        <f t="shared" si="23"/>
        <v>77.48401141740565</v>
      </c>
      <c r="G451" s="22">
        <f t="shared" si="24"/>
        <v>19.56349595421354</v>
      </c>
      <c r="H451" s="14">
        <f t="shared" si="25"/>
        <v>-288055.57999999996</v>
      </c>
      <c r="J451" s="21"/>
      <c r="K451" s="21"/>
      <c r="L451" s="21"/>
    </row>
    <row r="452" spans="1:12" s="8" customFormat="1" ht="12.75">
      <c r="A452" s="12" t="s">
        <v>5</v>
      </c>
      <c r="B452" s="2" t="s">
        <v>6</v>
      </c>
      <c r="C452" s="32">
        <v>1278912.92</v>
      </c>
      <c r="D452" s="32">
        <v>4992000</v>
      </c>
      <c r="E452" s="32">
        <v>991282.34</v>
      </c>
      <c r="F452" s="23">
        <f t="shared" si="23"/>
        <v>77.50976039869862</v>
      </c>
      <c r="G452" s="23">
        <f t="shared" si="24"/>
        <v>19.857418669871794</v>
      </c>
      <c r="H452" s="13">
        <f t="shared" si="25"/>
        <v>-287630.57999999996</v>
      </c>
      <c r="J452" s="21"/>
      <c r="K452" s="21"/>
      <c r="L452" s="21"/>
    </row>
    <row r="453" spans="1:12" s="8" customFormat="1" ht="12.75">
      <c r="A453" s="12" t="s">
        <v>7</v>
      </c>
      <c r="B453" s="2" t="s">
        <v>8</v>
      </c>
      <c r="C453" s="32">
        <v>425</v>
      </c>
      <c r="D453" s="32">
        <v>75000</v>
      </c>
      <c r="E453" s="32"/>
      <c r="F453" s="23">
        <f t="shared" si="23"/>
        <v>0</v>
      </c>
      <c r="G453" s="23">
        <f t="shared" si="24"/>
        <v>0</v>
      </c>
      <c r="H453" s="13">
        <f t="shared" si="25"/>
        <v>-425</v>
      </c>
      <c r="J453" s="21"/>
      <c r="K453" s="21"/>
      <c r="L453" s="21"/>
    </row>
    <row r="454" spans="1:12" s="8" customFormat="1" ht="12.75">
      <c r="A454" s="11" t="s">
        <v>278</v>
      </c>
      <c r="B454" s="9" t="s">
        <v>279</v>
      </c>
      <c r="C454" s="31">
        <v>148479878.05</v>
      </c>
      <c r="D454" s="31">
        <v>467888500</v>
      </c>
      <c r="E454" s="31">
        <v>120244901.07</v>
      </c>
      <c r="F454" s="22">
        <f t="shared" si="23"/>
        <v>80.9839707906468</v>
      </c>
      <c r="G454" s="22">
        <f t="shared" si="24"/>
        <v>25.699477775153696</v>
      </c>
      <c r="H454" s="14">
        <f t="shared" si="25"/>
        <v>-28234976.98000002</v>
      </c>
      <c r="J454" s="21"/>
      <c r="K454" s="21"/>
      <c r="L454" s="21"/>
    </row>
    <row r="455" spans="1:12" s="8" customFormat="1" ht="12.75">
      <c r="A455" s="12" t="s">
        <v>5</v>
      </c>
      <c r="B455" s="2" t="s">
        <v>6</v>
      </c>
      <c r="C455" s="32">
        <v>148479878.05</v>
      </c>
      <c r="D455" s="32">
        <v>467888500</v>
      </c>
      <c r="E455" s="32">
        <v>119907574.61</v>
      </c>
      <c r="F455" s="23">
        <f t="shared" si="23"/>
        <v>80.75678414122997</v>
      </c>
      <c r="G455" s="23">
        <f t="shared" si="24"/>
        <v>25.627382295140826</v>
      </c>
      <c r="H455" s="13">
        <f t="shared" si="25"/>
        <v>-28572303.440000013</v>
      </c>
      <c r="J455" s="21"/>
      <c r="K455" s="21"/>
      <c r="L455" s="21"/>
    </row>
    <row r="456" spans="1:12" s="8" customFormat="1" ht="12.75">
      <c r="A456" s="12" t="s">
        <v>7</v>
      </c>
      <c r="B456" s="2" t="s">
        <v>8</v>
      </c>
      <c r="C456" s="32"/>
      <c r="D456" s="32"/>
      <c r="E456" s="32">
        <v>337326.46</v>
      </c>
      <c r="F456" s="23"/>
      <c r="G456" s="23"/>
      <c r="H456" s="13"/>
      <c r="J456" s="21"/>
      <c r="K456" s="21"/>
      <c r="L456" s="21"/>
    </row>
    <row r="457" spans="1:12" s="8" customFormat="1" ht="12.75">
      <c r="A457" s="11" t="s">
        <v>280</v>
      </c>
      <c r="B457" s="9" t="s">
        <v>281</v>
      </c>
      <c r="C457" s="31">
        <v>7227628.08</v>
      </c>
      <c r="D457" s="31">
        <v>29530300</v>
      </c>
      <c r="E457" s="31">
        <v>7133775.27</v>
      </c>
      <c r="F457" s="22">
        <f t="shared" si="23"/>
        <v>98.70147150681832</v>
      </c>
      <c r="G457" s="22">
        <f t="shared" si="24"/>
        <v>24.157476456385474</v>
      </c>
      <c r="H457" s="14">
        <f t="shared" si="25"/>
        <v>-93852.81000000052</v>
      </c>
      <c r="J457" s="21"/>
      <c r="K457" s="21"/>
      <c r="L457" s="21"/>
    </row>
    <row r="458" spans="1:12" s="8" customFormat="1" ht="12.75">
      <c r="A458" s="12" t="s">
        <v>5</v>
      </c>
      <c r="B458" s="2" t="s">
        <v>6</v>
      </c>
      <c r="C458" s="32">
        <v>7227628.08</v>
      </c>
      <c r="D458" s="32">
        <v>29530300</v>
      </c>
      <c r="E458" s="32">
        <v>7133775.27</v>
      </c>
      <c r="F458" s="23">
        <f t="shared" si="23"/>
        <v>98.70147150681832</v>
      </c>
      <c r="G458" s="23">
        <f t="shared" si="24"/>
        <v>24.157476456385474</v>
      </c>
      <c r="H458" s="13">
        <f t="shared" si="25"/>
        <v>-93852.81000000052</v>
      </c>
      <c r="J458" s="21"/>
      <c r="K458" s="21"/>
      <c r="L458" s="21"/>
    </row>
    <row r="459" spans="1:12" s="8" customFormat="1" ht="12.75">
      <c r="A459" s="11" t="s">
        <v>282</v>
      </c>
      <c r="B459" s="9" t="s">
        <v>283</v>
      </c>
      <c r="C459" s="31">
        <v>4522250.49</v>
      </c>
      <c r="D459" s="31">
        <v>18107800</v>
      </c>
      <c r="E459" s="31">
        <v>4437724.51</v>
      </c>
      <c r="F459" s="22">
        <f t="shared" si="23"/>
        <v>98.13088681869986</v>
      </c>
      <c r="G459" s="22">
        <f t="shared" si="24"/>
        <v>24.507253835363766</v>
      </c>
      <c r="H459" s="14">
        <f t="shared" si="25"/>
        <v>-84525.98000000045</v>
      </c>
      <c r="J459" s="21"/>
      <c r="K459" s="21"/>
      <c r="L459" s="21"/>
    </row>
    <row r="460" spans="1:12" s="8" customFormat="1" ht="12.75">
      <c r="A460" s="12" t="s">
        <v>5</v>
      </c>
      <c r="B460" s="2" t="s">
        <v>6</v>
      </c>
      <c r="C460" s="32">
        <v>4522250.49</v>
      </c>
      <c r="D460" s="32">
        <v>18107800</v>
      </c>
      <c r="E460" s="32">
        <v>4437724.51</v>
      </c>
      <c r="F460" s="23">
        <f t="shared" si="23"/>
        <v>98.13088681869986</v>
      </c>
      <c r="G460" s="23">
        <f t="shared" si="24"/>
        <v>24.507253835363766</v>
      </c>
      <c r="H460" s="13">
        <f t="shared" si="25"/>
        <v>-84525.98000000045</v>
      </c>
      <c r="J460" s="21"/>
      <c r="K460" s="21"/>
      <c r="L460" s="21"/>
    </row>
    <row r="461" spans="1:12" s="8" customFormat="1" ht="12.75">
      <c r="A461" s="11" t="s">
        <v>284</v>
      </c>
      <c r="B461" s="9" t="s">
        <v>285</v>
      </c>
      <c r="C461" s="31">
        <v>4691519.9</v>
      </c>
      <c r="D461" s="31">
        <v>18111000</v>
      </c>
      <c r="E461" s="31">
        <v>4153395.02</v>
      </c>
      <c r="F461" s="22">
        <f t="shared" si="23"/>
        <v>88.52983912526939</v>
      </c>
      <c r="G461" s="22">
        <f t="shared" si="24"/>
        <v>22.932996631881178</v>
      </c>
      <c r="H461" s="14">
        <f t="shared" si="25"/>
        <v>-538124.8800000004</v>
      </c>
      <c r="J461" s="21"/>
      <c r="K461" s="21"/>
      <c r="L461" s="21"/>
    </row>
    <row r="462" spans="1:12" s="8" customFormat="1" ht="12.75">
      <c r="A462" s="12" t="s">
        <v>5</v>
      </c>
      <c r="B462" s="2" t="s">
        <v>6</v>
      </c>
      <c r="C462" s="32">
        <v>4691519.9</v>
      </c>
      <c r="D462" s="32">
        <v>18111000</v>
      </c>
      <c r="E462" s="32">
        <v>4153395.02</v>
      </c>
      <c r="F462" s="23">
        <f t="shared" si="23"/>
        <v>88.52983912526939</v>
      </c>
      <c r="G462" s="23">
        <f t="shared" si="24"/>
        <v>22.932996631881178</v>
      </c>
      <c r="H462" s="13">
        <f t="shared" si="25"/>
        <v>-538124.8800000004</v>
      </c>
      <c r="J462" s="21"/>
      <c r="K462" s="21"/>
      <c r="L462" s="21"/>
    </row>
    <row r="463" spans="1:12" s="8" customFormat="1" ht="12.75">
      <c r="A463" s="11" t="s">
        <v>286</v>
      </c>
      <c r="B463" s="9" t="s">
        <v>287</v>
      </c>
      <c r="C463" s="31">
        <v>3657534.16</v>
      </c>
      <c r="D463" s="31">
        <v>15752800</v>
      </c>
      <c r="E463" s="31">
        <v>4090037.41</v>
      </c>
      <c r="F463" s="22">
        <f t="shared" si="23"/>
        <v>111.82499550462161</v>
      </c>
      <c r="G463" s="22">
        <f t="shared" si="24"/>
        <v>25.96387569194048</v>
      </c>
      <c r="H463" s="14">
        <f t="shared" si="25"/>
        <v>432503.25</v>
      </c>
      <c r="J463" s="21"/>
      <c r="K463" s="21"/>
      <c r="L463" s="21"/>
    </row>
    <row r="464" spans="1:12" s="8" customFormat="1" ht="12.75">
      <c r="A464" s="12" t="s">
        <v>5</v>
      </c>
      <c r="B464" s="2" t="s">
        <v>6</v>
      </c>
      <c r="C464" s="32">
        <v>3657534.16</v>
      </c>
      <c r="D464" s="32">
        <v>15752800</v>
      </c>
      <c r="E464" s="32">
        <v>4090037.41</v>
      </c>
      <c r="F464" s="23">
        <f t="shared" si="23"/>
        <v>111.82499550462161</v>
      </c>
      <c r="G464" s="23">
        <f t="shared" si="24"/>
        <v>25.96387569194048</v>
      </c>
      <c r="H464" s="13">
        <f t="shared" si="25"/>
        <v>432503.25</v>
      </c>
      <c r="J464" s="21"/>
      <c r="K464" s="21"/>
      <c r="L464" s="21"/>
    </row>
    <row r="465" spans="1:12" s="8" customFormat="1" ht="12.75">
      <c r="A465" s="11" t="s">
        <v>288</v>
      </c>
      <c r="B465" s="9" t="s">
        <v>289</v>
      </c>
      <c r="C465" s="31">
        <v>6555584.91</v>
      </c>
      <c r="D465" s="31">
        <v>26513400</v>
      </c>
      <c r="E465" s="31">
        <v>6973795.45</v>
      </c>
      <c r="F465" s="22">
        <f t="shared" si="23"/>
        <v>106.3794542476607</v>
      </c>
      <c r="G465" s="22">
        <f t="shared" si="24"/>
        <v>26.302908906439765</v>
      </c>
      <c r="H465" s="14">
        <f t="shared" si="25"/>
        <v>418210.54000000004</v>
      </c>
      <c r="J465" s="21"/>
      <c r="K465" s="21"/>
      <c r="L465" s="21"/>
    </row>
    <row r="466" spans="1:12" s="8" customFormat="1" ht="12.75">
      <c r="A466" s="12" t="s">
        <v>5</v>
      </c>
      <c r="B466" s="2" t="s">
        <v>6</v>
      </c>
      <c r="C466" s="32">
        <v>6555584.91</v>
      </c>
      <c r="D466" s="32">
        <v>26513400</v>
      </c>
      <c r="E466" s="32">
        <v>6973795.45</v>
      </c>
      <c r="F466" s="23">
        <f t="shared" si="23"/>
        <v>106.3794542476607</v>
      </c>
      <c r="G466" s="23">
        <f t="shared" si="24"/>
        <v>26.302908906439765</v>
      </c>
      <c r="H466" s="13">
        <f t="shared" si="25"/>
        <v>418210.54000000004</v>
      </c>
      <c r="J466" s="21"/>
      <c r="K466" s="21"/>
      <c r="L466" s="21"/>
    </row>
    <row r="467" spans="1:12" s="8" customFormat="1" ht="12.75">
      <c r="A467" s="11" t="s">
        <v>290</v>
      </c>
      <c r="B467" s="9" t="s">
        <v>291</v>
      </c>
      <c r="C467" s="31">
        <v>258600</v>
      </c>
      <c r="D467" s="31">
        <v>1124000</v>
      </c>
      <c r="E467" s="31">
        <v>252400</v>
      </c>
      <c r="F467" s="22">
        <f t="shared" si="23"/>
        <v>97.60247486465585</v>
      </c>
      <c r="G467" s="22">
        <f t="shared" si="24"/>
        <v>22.455516014234874</v>
      </c>
      <c r="H467" s="14">
        <f t="shared" si="25"/>
        <v>-6200</v>
      </c>
      <c r="J467" s="21"/>
      <c r="K467" s="21"/>
      <c r="L467" s="21"/>
    </row>
    <row r="468" spans="1:12" s="8" customFormat="1" ht="12.75">
      <c r="A468" s="12" t="s">
        <v>5</v>
      </c>
      <c r="B468" s="2" t="s">
        <v>6</v>
      </c>
      <c r="C468" s="32">
        <v>258600</v>
      </c>
      <c r="D468" s="32">
        <v>1124000</v>
      </c>
      <c r="E468" s="32">
        <v>252400</v>
      </c>
      <c r="F468" s="23">
        <f t="shared" si="23"/>
        <v>97.60247486465585</v>
      </c>
      <c r="G468" s="23">
        <f t="shared" si="24"/>
        <v>22.455516014234874</v>
      </c>
      <c r="H468" s="13">
        <f t="shared" si="25"/>
        <v>-6200</v>
      </c>
      <c r="J468" s="21"/>
      <c r="K468" s="21"/>
      <c r="L468" s="21"/>
    </row>
    <row r="469" spans="1:12" s="8" customFormat="1" ht="12.75">
      <c r="A469" s="11" t="s">
        <v>292</v>
      </c>
      <c r="B469" s="9" t="s">
        <v>293</v>
      </c>
      <c r="C469" s="31">
        <v>399349.96</v>
      </c>
      <c r="D469" s="31">
        <v>1874000</v>
      </c>
      <c r="E469" s="31">
        <v>375516.41</v>
      </c>
      <c r="F469" s="22">
        <f t="shared" si="23"/>
        <v>94.03191376305632</v>
      </c>
      <c r="G469" s="22">
        <f t="shared" si="24"/>
        <v>20.03822892209178</v>
      </c>
      <c r="H469" s="14">
        <f t="shared" si="25"/>
        <v>-23833.550000000047</v>
      </c>
      <c r="J469" s="21"/>
      <c r="K469" s="21"/>
      <c r="L469" s="21"/>
    </row>
    <row r="470" spans="1:12" s="8" customFormat="1" ht="12.75">
      <c r="A470" s="12" t="s">
        <v>5</v>
      </c>
      <c r="B470" s="2" t="s">
        <v>6</v>
      </c>
      <c r="C470" s="32">
        <v>399349.96</v>
      </c>
      <c r="D470" s="32">
        <v>1874000</v>
      </c>
      <c r="E470" s="32">
        <v>375516.41</v>
      </c>
      <c r="F470" s="23">
        <f t="shared" si="23"/>
        <v>94.03191376305632</v>
      </c>
      <c r="G470" s="23">
        <f t="shared" si="24"/>
        <v>20.03822892209178</v>
      </c>
      <c r="H470" s="13">
        <f t="shared" si="25"/>
        <v>-23833.550000000047</v>
      </c>
      <c r="J470" s="21"/>
      <c r="K470" s="21"/>
      <c r="L470" s="21"/>
    </row>
    <row r="471" spans="1:12" s="8" customFormat="1" ht="12.75">
      <c r="A471" s="11" t="s">
        <v>294</v>
      </c>
      <c r="B471" s="9" t="s">
        <v>295</v>
      </c>
      <c r="C471" s="31">
        <v>5722993</v>
      </c>
      <c r="D471" s="31">
        <v>21708000</v>
      </c>
      <c r="E471" s="31">
        <v>5371787.65</v>
      </c>
      <c r="F471" s="22">
        <f t="shared" si="23"/>
        <v>93.8632573899706</v>
      </c>
      <c r="G471" s="22">
        <f t="shared" si="24"/>
        <v>24.74565897365027</v>
      </c>
      <c r="H471" s="14">
        <f t="shared" si="25"/>
        <v>-351205.3499999996</v>
      </c>
      <c r="J471" s="21"/>
      <c r="K471" s="21"/>
      <c r="L471" s="21"/>
    </row>
    <row r="472" spans="1:12" s="8" customFormat="1" ht="12.75">
      <c r="A472" s="12" t="s">
        <v>5</v>
      </c>
      <c r="B472" s="2" t="s">
        <v>6</v>
      </c>
      <c r="C472" s="32">
        <v>5722993</v>
      </c>
      <c r="D472" s="32">
        <v>21708000</v>
      </c>
      <c r="E472" s="32">
        <v>5371787.65</v>
      </c>
      <c r="F472" s="23">
        <f t="shared" si="23"/>
        <v>93.8632573899706</v>
      </c>
      <c r="G472" s="23">
        <f t="shared" si="24"/>
        <v>24.74565897365027</v>
      </c>
      <c r="H472" s="13">
        <f t="shared" si="25"/>
        <v>-351205.3499999996</v>
      </c>
      <c r="J472" s="21"/>
      <c r="K472" s="21"/>
      <c r="L472" s="21"/>
    </row>
    <row r="473" spans="1:12" s="8" customFormat="1" ht="12.75">
      <c r="A473" s="11" t="s">
        <v>296</v>
      </c>
      <c r="B473" s="9" t="s">
        <v>297</v>
      </c>
      <c r="C473" s="31">
        <v>71550863.84</v>
      </c>
      <c r="D473" s="31">
        <v>245933200</v>
      </c>
      <c r="E473" s="31">
        <v>65340121.22</v>
      </c>
      <c r="F473" s="22">
        <f t="shared" si="23"/>
        <v>91.31982161125505</v>
      </c>
      <c r="G473" s="22">
        <f t="shared" si="24"/>
        <v>26.568239351173407</v>
      </c>
      <c r="H473" s="14">
        <f t="shared" si="25"/>
        <v>-6210742.620000005</v>
      </c>
      <c r="J473" s="21"/>
      <c r="K473" s="21"/>
      <c r="L473" s="21"/>
    </row>
    <row r="474" spans="1:12" s="8" customFormat="1" ht="12.75">
      <c r="A474" s="12" t="s">
        <v>5</v>
      </c>
      <c r="B474" s="2" t="s">
        <v>6</v>
      </c>
      <c r="C474" s="32">
        <v>71550863.84</v>
      </c>
      <c r="D474" s="32">
        <v>245850200</v>
      </c>
      <c r="E474" s="32">
        <v>65340121.22</v>
      </c>
      <c r="F474" s="23">
        <f t="shared" si="23"/>
        <v>91.31982161125505</v>
      </c>
      <c r="G474" s="23">
        <f t="shared" si="24"/>
        <v>26.577208893871145</v>
      </c>
      <c r="H474" s="13">
        <f t="shared" si="25"/>
        <v>-6210742.620000005</v>
      </c>
      <c r="J474" s="21"/>
      <c r="K474" s="21"/>
      <c r="L474" s="21"/>
    </row>
    <row r="475" spans="1:12" s="8" customFormat="1" ht="12.75">
      <c r="A475" s="12" t="s">
        <v>7</v>
      </c>
      <c r="B475" s="2" t="s">
        <v>8</v>
      </c>
      <c r="C475" s="32"/>
      <c r="D475" s="32">
        <v>83000</v>
      </c>
      <c r="E475" s="32"/>
      <c r="F475" s="23" t="str">
        <f t="shared" si="23"/>
        <v>x</v>
      </c>
      <c r="G475" s="23">
        <f t="shared" si="24"/>
        <v>0</v>
      </c>
      <c r="H475" s="13">
        <f t="shared" si="25"/>
        <v>0</v>
      </c>
      <c r="J475" s="21"/>
      <c r="K475" s="21"/>
      <c r="L475" s="21"/>
    </row>
    <row r="476" spans="1:12" s="8" customFormat="1" ht="12.75">
      <c r="A476" s="11" t="s">
        <v>298</v>
      </c>
      <c r="B476" s="9" t="s">
        <v>299</v>
      </c>
      <c r="C476" s="31">
        <v>21370008.5</v>
      </c>
      <c r="D476" s="31">
        <v>81066000</v>
      </c>
      <c r="E476" s="31">
        <v>19786470.35</v>
      </c>
      <c r="F476" s="22">
        <f t="shared" si="23"/>
        <v>92.5899039768749</v>
      </c>
      <c r="G476" s="22">
        <f t="shared" si="24"/>
        <v>24.407853292379052</v>
      </c>
      <c r="H476" s="14">
        <f t="shared" si="25"/>
        <v>-1583538.1499999985</v>
      </c>
      <c r="J476" s="21"/>
      <c r="K476" s="21"/>
      <c r="L476" s="21"/>
    </row>
    <row r="477" spans="1:12" s="8" customFormat="1" ht="12.75">
      <c r="A477" s="12" t="s">
        <v>5</v>
      </c>
      <c r="B477" s="2" t="s">
        <v>6</v>
      </c>
      <c r="C477" s="32">
        <v>21370008.5</v>
      </c>
      <c r="D477" s="32">
        <v>81066000</v>
      </c>
      <c r="E477" s="32">
        <v>19786470.35</v>
      </c>
      <c r="F477" s="23">
        <f t="shared" si="23"/>
        <v>92.5899039768749</v>
      </c>
      <c r="G477" s="23">
        <f t="shared" si="24"/>
        <v>24.407853292379052</v>
      </c>
      <c r="H477" s="13">
        <f t="shared" si="25"/>
        <v>-1583538.1499999985</v>
      </c>
      <c r="J477" s="21"/>
      <c r="K477" s="21"/>
      <c r="L477" s="21"/>
    </row>
    <row r="478" spans="1:12" s="8" customFormat="1" ht="12.75">
      <c r="A478" s="11" t="s">
        <v>300</v>
      </c>
      <c r="B478" s="9" t="s">
        <v>301</v>
      </c>
      <c r="C478" s="31">
        <v>20441622.94</v>
      </c>
      <c r="D478" s="31">
        <v>78379000</v>
      </c>
      <c r="E478" s="31">
        <v>19870177.15</v>
      </c>
      <c r="F478" s="22">
        <f t="shared" si="23"/>
        <v>97.20449892027995</v>
      </c>
      <c r="G478" s="22">
        <f t="shared" si="24"/>
        <v>25.351404266448917</v>
      </c>
      <c r="H478" s="14">
        <f t="shared" si="25"/>
        <v>-571445.7900000028</v>
      </c>
      <c r="J478" s="21"/>
      <c r="K478" s="21"/>
      <c r="L478" s="21"/>
    </row>
    <row r="479" spans="1:12" s="8" customFormat="1" ht="12.75">
      <c r="A479" s="12" t="s">
        <v>5</v>
      </c>
      <c r="B479" s="2" t="s">
        <v>6</v>
      </c>
      <c r="C479" s="32">
        <v>20441622.94</v>
      </c>
      <c r="D479" s="32">
        <v>78379000</v>
      </c>
      <c r="E479" s="32">
        <v>19870177.15</v>
      </c>
      <c r="F479" s="23">
        <f t="shared" si="23"/>
        <v>97.20449892027995</v>
      </c>
      <c r="G479" s="23">
        <f t="shared" si="24"/>
        <v>25.351404266448917</v>
      </c>
      <c r="H479" s="13">
        <f t="shared" si="25"/>
        <v>-571445.7900000028</v>
      </c>
      <c r="J479" s="21"/>
      <c r="K479" s="21"/>
      <c r="L479" s="21"/>
    </row>
    <row r="480" spans="1:12" s="8" customFormat="1" ht="12.75">
      <c r="A480" s="11" t="s">
        <v>302</v>
      </c>
      <c r="B480" s="9" t="s">
        <v>303</v>
      </c>
      <c r="C480" s="31">
        <v>172136020.75</v>
      </c>
      <c r="D480" s="31">
        <v>583554750</v>
      </c>
      <c r="E480" s="31">
        <v>170713180.91</v>
      </c>
      <c r="F480" s="22">
        <f t="shared" si="23"/>
        <v>99.17342120852994</v>
      </c>
      <c r="G480" s="22">
        <f t="shared" si="24"/>
        <v>29.254012740021395</v>
      </c>
      <c r="H480" s="14">
        <f t="shared" si="25"/>
        <v>-1422839.8400000036</v>
      </c>
      <c r="J480" s="21"/>
      <c r="K480" s="21"/>
      <c r="L480" s="21"/>
    </row>
    <row r="481" spans="1:12" s="8" customFormat="1" ht="12.75">
      <c r="A481" s="12" t="s">
        <v>5</v>
      </c>
      <c r="B481" s="2" t="s">
        <v>6</v>
      </c>
      <c r="C481" s="32">
        <v>172136020.75</v>
      </c>
      <c r="D481" s="32">
        <v>583384750</v>
      </c>
      <c r="E481" s="32">
        <v>170691638.73</v>
      </c>
      <c r="F481" s="23">
        <f t="shared" si="23"/>
        <v>99.16090658206991</v>
      </c>
      <c r="G481" s="23">
        <f t="shared" si="24"/>
        <v>29.258844824106216</v>
      </c>
      <c r="H481" s="13">
        <f t="shared" si="25"/>
        <v>-1444382.0200000107</v>
      </c>
      <c r="J481" s="21"/>
      <c r="K481" s="21"/>
      <c r="L481" s="21"/>
    </row>
    <row r="482" spans="1:12" s="8" customFormat="1" ht="12.75">
      <c r="A482" s="12" t="s">
        <v>7</v>
      </c>
      <c r="B482" s="2" t="s">
        <v>8</v>
      </c>
      <c r="C482" s="32"/>
      <c r="D482" s="32">
        <v>170000</v>
      </c>
      <c r="E482" s="32">
        <v>21542.18</v>
      </c>
      <c r="F482" s="23" t="str">
        <f t="shared" si="23"/>
        <v>x</v>
      </c>
      <c r="G482" s="23">
        <f t="shared" si="24"/>
        <v>12.671870588235295</v>
      </c>
      <c r="H482" s="13">
        <f t="shared" si="25"/>
        <v>21542.18</v>
      </c>
      <c r="J482" s="21"/>
      <c r="K482" s="21"/>
      <c r="L482" s="21"/>
    </row>
    <row r="483" spans="1:12" s="8" customFormat="1" ht="12.75">
      <c r="A483" s="11" t="s">
        <v>304</v>
      </c>
      <c r="B483" s="9" t="s">
        <v>305</v>
      </c>
      <c r="C483" s="31">
        <v>41573211.78</v>
      </c>
      <c r="D483" s="31">
        <v>156700300</v>
      </c>
      <c r="E483" s="31">
        <v>38998135.76</v>
      </c>
      <c r="F483" s="22">
        <f t="shared" si="23"/>
        <v>93.80592475359622</v>
      </c>
      <c r="G483" s="22">
        <f t="shared" si="24"/>
        <v>24.887084300412955</v>
      </c>
      <c r="H483" s="14">
        <f t="shared" si="25"/>
        <v>-2575076.0200000033</v>
      </c>
      <c r="J483" s="21"/>
      <c r="K483" s="21"/>
      <c r="L483" s="21"/>
    </row>
    <row r="484" spans="1:12" s="8" customFormat="1" ht="12.75">
      <c r="A484" s="12" t="s">
        <v>5</v>
      </c>
      <c r="B484" s="2" t="s">
        <v>6</v>
      </c>
      <c r="C484" s="32">
        <v>41573211.78</v>
      </c>
      <c r="D484" s="32">
        <v>156700300</v>
      </c>
      <c r="E484" s="32">
        <v>38998135.76</v>
      </c>
      <c r="F484" s="23">
        <f t="shared" si="23"/>
        <v>93.80592475359622</v>
      </c>
      <c r="G484" s="23">
        <f t="shared" si="24"/>
        <v>24.887084300412955</v>
      </c>
      <c r="H484" s="13">
        <f t="shared" si="25"/>
        <v>-2575076.0200000033</v>
      </c>
      <c r="J484" s="21"/>
      <c r="K484" s="21"/>
      <c r="L484" s="21"/>
    </row>
    <row r="485" spans="1:12" s="8" customFormat="1" ht="12.75">
      <c r="A485" s="11" t="s">
        <v>306</v>
      </c>
      <c r="B485" s="9" t="s">
        <v>307</v>
      </c>
      <c r="C485" s="31">
        <v>49774008.83</v>
      </c>
      <c r="D485" s="31">
        <v>185044500</v>
      </c>
      <c r="E485" s="31">
        <v>46393106.33</v>
      </c>
      <c r="F485" s="22">
        <f t="shared" si="23"/>
        <v>93.20749407276546</v>
      </c>
      <c r="G485" s="22">
        <f t="shared" si="24"/>
        <v>25.07132410312114</v>
      </c>
      <c r="H485" s="14">
        <f t="shared" si="25"/>
        <v>-3380902.5</v>
      </c>
      <c r="J485" s="21"/>
      <c r="K485" s="21"/>
      <c r="L485" s="21"/>
    </row>
    <row r="486" spans="1:12" s="8" customFormat="1" ht="12.75">
      <c r="A486" s="12" t="s">
        <v>5</v>
      </c>
      <c r="B486" s="2" t="s">
        <v>6</v>
      </c>
      <c r="C486" s="32">
        <v>49765359.83</v>
      </c>
      <c r="D486" s="32">
        <v>185010500</v>
      </c>
      <c r="E486" s="32">
        <v>46389217.33</v>
      </c>
      <c r="F486" s="23">
        <f t="shared" si="23"/>
        <v>93.2158784513304</v>
      </c>
      <c r="G486" s="23">
        <f t="shared" si="24"/>
        <v>25.073829501568827</v>
      </c>
      <c r="H486" s="13">
        <f t="shared" si="25"/>
        <v>-3376142.5</v>
      </c>
      <c r="J486" s="21"/>
      <c r="K486" s="21"/>
      <c r="L486" s="21"/>
    </row>
    <row r="487" spans="1:12" s="8" customFormat="1" ht="12.75">
      <c r="A487" s="12" t="s">
        <v>7</v>
      </c>
      <c r="B487" s="2" t="s">
        <v>8</v>
      </c>
      <c r="C487" s="32">
        <v>8649</v>
      </c>
      <c r="D487" s="32">
        <v>34000</v>
      </c>
      <c r="E487" s="32">
        <v>3889</v>
      </c>
      <c r="F487" s="23">
        <f aca="true" t="shared" si="26" ref="F487:F514">IF(C487=0,"x",E487/C487*100)</f>
        <v>44.964735807607816</v>
      </c>
      <c r="G487" s="23">
        <f t="shared" si="24"/>
        <v>11.438235294117648</v>
      </c>
      <c r="H487" s="13">
        <f aca="true" t="shared" si="27" ref="H487:H514">+E487-C487</f>
        <v>-4760</v>
      </c>
      <c r="J487" s="21"/>
      <c r="K487" s="21"/>
      <c r="L487" s="21"/>
    </row>
    <row r="488" spans="1:12" s="8" customFormat="1" ht="12.75">
      <c r="A488" s="11" t="s">
        <v>308</v>
      </c>
      <c r="B488" s="9" t="s">
        <v>309</v>
      </c>
      <c r="C488" s="31">
        <v>5017438.08</v>
      </c>
      <c r="D488" s="31">
        <v>20195750</v>
      </c>
      <c r="E488" s="31">
        <v>4821265.22</v>
      </c>
      <c r="F488" s="22">
        <f t="shared" si="26"/>
        <v>96.09017875513074</v>
      </c>
      <c r="G488" s="22">
        <f aca="true" t="shared" si="28" ref="G488:G510">IF(D488=0,"x",E488/D488*100)</f>
        <v>23.872672319671217</v>
      </c>
      <c r="H488" s="14">
        <f t="shared" si="27"/>
        <v>-196172.86000000034</v>
      </c>
      <c r="J488" s="21"/>
      <c r="K488" s="21"/>
      <c r="L488" s="21"/>
    </row>
    <row r="489" spans="1:12" s="8" customFormat="1" ht="12.75">
      <c r="A489" s="12" t="s">
        <v>5</v>
      </c>
      <c r="B489" s="2" t="s">
        <v>6</v>
      </c>
      <c r="C489" s="32">
        <v>5017438.08</v>
      </c>
      <c r="D489" s="32">
        <v>20195750</v>
      </c>
      <c r="E489" s="32">
        <v>4821265.22</v>
      </c>
      <c r="F489" s="23">
        <f t="shared" si="26"/>
        <v>96.09017875513074</v>
      </c>
      <c r="G489" s="23">
        <f t="shared" si="28"/>
        <v>23.872672319671217</v>
      </c>
      <c r="H489" s="13">
        <f t="shared" si="27"/>
        <v>-196172.86000000034</v>
      </c>
      <c r="J489" s="21"/>
      <c r="K489" s="21"/>
      <c r="L489" s="21"/>
    </row>
    <row r="490" spans="1:15" s="8" customFormat="1" ht="12.75">
      <c r="A490" s="10" t="s">
        <v>310</v>
      </c>
      <c r="B490" s="7" t="s">
        <v>311</v>
      </c>
      <c r="C490" s="31">
        <v>2108377.1</v>
      </c>
      <c r="D490" s="31">
        <v>9940253</v>
      </c>
      <c r="E490" s="31">
        <v>2188724.62</v>
      </c>
      <c r="F490" s="22">
        <f t="shared" si="26"/>
        <v>103.81087045576429</v>
      </c>
      <c r="G490" s="22">
        <f t="shared" si="28"/>
        <v>22.018801935926582</v>
      </c>
      <c r="H490" s="14">
        <f t="shared" si="27"/>
        <v>80347.52000000002</v>
      </c>
      <c r="J490" s="21"/>
      <c r="K490" s="21"/>
      <c r="L490" s="21"/>
      <c r="M490" s="21"/>
      <c r="N490" s="21"/>
      <c r="O490" s="21"/>
    </row>
    <row r="491" spans="1:12" s="8" customFormat="1" ht="12.75">
      <c r="A491" s="11" t="s">
        <v>312</v>
      </c>
      <c r="B491" s="9" t="s">
        <v>313</v>
      </c>
      <c r="C491" s="31">
        <v>2108377.1</v>
      </c>
      <c r="D491" s="31">
        <v>9940253</v>
      </c>
      <c r="E491" s="31">
        <v>2188724.62</v>
      </c>
      <c r="F491" s="22">
        <f t="shared" si="26"/>
        <v>103.81087045576429</v>
      </c>
      <c r="G491" s="22">
        <f t="shared" si="28"/>
        <v>22.018801935926582</v>
      </c>
      <c r="H491" s="14">
        <f t="shared" si="27"/>
        <v>80347.52000000002</v>
      </c>
      <c r="J491" s="21"/>
      <c r="K491" s="21"/>
      <c r="L491" s="21"/>
    </row>
    <row r="492" spans="1:12" s="8" customFormat="1" ht="12.75">
      <c r="A492" s="12" t="s">
        <v>5</v>
      </c>
      <c r="B492" s="2" t="s">
        <v>6</v>
      </c>
      <c r="C492" s="32">
        <v>2108377.1</v>
      </c>
      <c r="D492" s="32">
        <v>9735253</v>
      </c>
      <c r="E492" s="32">
        <v>2188724.62</v>
      </c>
      <c r="F492" s="23">
        <f t="shared" si="26"/>
        <v>103.81087045576429</v>
      </c>
      <c r="G492" s="23">
        <f t="shared" si="28"/>
        <v>22.48246265402656</v>
      </c>
      <c r="H492" s="13">
        <f t="shared" si="27"/>
        <v>80347.52000000002</v>
      </c>
      <c r="J492" s="21"/>
      <c r="K492" s="21"/>
      <c r="L492" s="21"/>
    </row>
    <row r="493" spans="1:12" s="8" customFormat="1" ht="12.75">
      <c r="A493" s="12" t="s">
        <v>7</v>
      </c>
      <c r="B493" s="2" t="s">
        <v>8</v>
      </c>
      <c r="C493" s="32"/>
      <c r="D493" s="32">
        <v>205000</v>
      </c>
      <c r="E493" s="32"/>
      <c r="F493" s="23" t="str">
        <f t="shared" si="26"/>
        <v>x</v>
      </c>
      <c r="G493" s="23">
        <f t="shared" si="28"/>
        <v>0</v>
      </c>
      <c r="H493" s="13">
        <f t="shared" si="27"/>
        <v>0</v>
      </c>
      <c r="J493" s="21"/>
      <c r="K493" s="21"/>
      <c r="L493" s="21"/>
    </row>
    <row r="494" spans="1:15" s="8" customFormat="1" ht="12.75">
      <c r="A494" s="10" t="s">
        <v>314</v>
      </c>
      <c r="B494" s="7" t="s">
        <v>315</v>
      </c>
      <c r="C494" s="31">
        <v>1205042.8</v>
      </c>
      <c r="D494" s="31">
        <v>4996000</v>
      </c>
      <c r="E494" s="31">
        <v>1036559.54</v>
      </c>
      <c r="F494" s="22">
        <f t="shared" si="26"/>
        <v>86.01848332689926</v>
      </c>
      <c r="G494" s="22">
        <f t="shared" si="28"/>
        <v>20.74778903122498</v>
      </c>
      <c r="H494" s="14">
        <f t="shared" si="27"/>
        <v>-168483.26</v>
      </c>
      <c r="J494" s="21"/>
      <c r="K494" s="21"/>
      <c r="L494" s="21"/>
      <c r="M494" s="21"/>
      <c r="N494" s="21"/>
      <c r="O494" s="21"/>
    </row>
    <row r="495" spans="1:12" s="8" customFormat="1" ht="12.75">
      <c r="A495" s="11" t="s">
        <v>316</v>
      </c>
      <c r="B495" s="9" t="s">
        <v>317</v>
      </c>
      <c r="C495" s="31">
        <v>1205042.8</v>
      </c>
      <c r="D495" s="31">
        <v>4996000</v>
      </c>
      <c r="E495" s="31">
        <v>1036559.54</v>
      </c>
      <c r="F495" s="22">
        <f t="shared" si="26"/>
        <v>86.01848332689926</v>
      </c>
      <c r="G495" s="22">
        <f t="shared" si="28"/>
        <v>20.74778903122498</v>
      </c>
      <c r="H495" s="14">
        <f t="shared" si="27"/>
        <v>-168483.26</v>
      </c>
      <c r="J495" s="21"/>
      <c r="K495" s="21"/>
      <c r="L495" s="21"/>
    </row>
    <row r="496" spans="1:12" s="8" customFormat="1" ht="12.75">
      <c r="A496" s="12" t="s">
        <v>5</v>
      </c>
      <c r="B496" s="2" t="s">
        <v>6</v>
      </c>
      <c r="C496" s="32">
        <v>1203735.8</v>
      </c>
      <c r="D496" s="32">
        <v>4837500</v>
      </c>
      <c r="E496" s="32">
        <v>1036559.54</v>
      </c>
      <c r="F496" s="23">
        <f t="shared" si="26"/>
        <v>86.11188102904308</v>
      </c>
      <c r="G496" s="23">
        <f t="shared" si="28"/>
        <v>21.42758739018088</v>
      </c>
      <c r="H496" s="13">
        <f t="shared" si="27"/>
        <v>-167176.26</v>
      </c>
      <c r="J496" s="21"/>
      <c r="K496" s="21"/>
      <c r="L496" s="21"/>
    </row>
    <row r="497" spans="1:12" s="8" customFormat="1" ht="12.75">
      <c r="A497" s="12" t="s">
        <v>7</v>
      </c>
      <c r="B497" s="2" t="s">
        <v>8</v>
      </c>
      <c r="C497" s="32">
        <v>1307</v>
      </c>
      <c r="D497" s="32">
        <v>158500</v>
      </c>
      <c r="E497" s="32"/>
      <c r="F497" s="23">
        <f t="shared" si="26"/>
        <v>0</v>
      </c>
      <c r="G497" s="23">
        <f t="shared" si="28"/>
        <v>0</v>
      </c>
      <c r="H497" s="13">
        <f t="shared" si="27"/>
        <v>-1307</v>
      </c>
      <c r="J497" s="21"/>
      <c r="K497" s="21"/>
      <c r="L497" s="21"/>
    </row>
    <row r="498" spans="1:15" s="8" customFormat="1" ht="12.75">
      <c r="A498" s="10" t="s">
        <v>318</v>
      </c>
      <c r="B498" s="7" t="s">
        <v>319</v>
      </c>
      <c r="C498" s="31">
        <v>697153.8</v>
      </c>
      <c r="D498" s="31">
        <v>3302308</v>
      </c>
      <c r="E498" s="31">
        <v>832231.48</v>
      </c>
      <c r="F498" s="22">
        <f t="shared" si="26"/>
        <v>119.37559258803437</v>
      </c>
      <c r="G498" s="22">
        <f t="shared" si="28"/>
        <v>25.201509974236203</v>
      </c>
      <c r="H498" s="14">
        <f t="shared" si="27"/>
        <v>135077.67999999993</v>
      </c>
      <c r="J498" s="21"/>
      <c r="K498" s="21"/>
      <c r="L498" s="21"/>
      <c r="M498" s="21"/>
      <c r="N498" s="21"/>
      <c r="O498" s="21"/>
    </row>
    <row r="499" spans="1:12" s="8" customFormat="1" ht="12.75">
      <c r="A499" s="11" t="s">
        <v>320</v>
      </c>
      <c r="B499" s="9" t="s">
        <v>321</v>
      </c>
      <c r="C499" s="31">
        <v>697153.8</v>
      </c>
      <c r="D499" s="31">
        <v>3302308</v>
      </c>
      <c r="E499" s="31">
        <v>832231.48</v>
      </c>
      <c r="F499" s="22">
        <f t="shared" si="26"/>
        <v>119.37559258803437</v>
      </c>
      <c r="G499" s="22">
        <f t="shared" si="28"/>
        <v>25.201509974236203</v>
      </c>
      <c r="H499" s="14">
        <f t="shared" si="27"/>
        <v>135077.67999999993</v>
      </c>
      <c r="J499" s="21"/>
      <c r="K499" s="21"/>
      <c r="L499" s="21"/>
    </row>
    <row r="500" spans="1:12" s="8" customFormat="1" ht="12.75">
      <c r="A500" s="12" t="s">
        <v>5</v>
      </c>
      <c r="B500" s="2" t="s">
        <v>6</v>
      </c>
      <c r="C500" s="32">
        <v>697153.8</v>
      </c>
      <c r="D500" s="32">
        <v>3265308</v>
      </c>
      <c r="E500" s="32">
        <v>832231.48</v>
      </c>
      <c r="F500" s="23">
        <f t="shared" si="26"/>
        <v>119.37559258803437</v>
      </c>
      <c r="G500" s="23">
        <f t="shared" si="28"/>
        <v>25.48707441993221</v>
      </c>
      <c r="H500" s="13">
        <f t="shared" si="27"/>
        <v>135077.67999999993</v>
      </c>
      <c r="J500" s="21"/>
      <c r="K500" s="21"/>
      <c r="L500" s="21"/>
    </row>
    <row r="501" spans="1:12" s="8" customFormat="1" ht="12.75">
      <c r="A501" s="12" t="s">
        <v>7</v>
      </c>
      <c r="B501" s="2" t="s">
        <v>8</v>
      </c>
      <c r="C501" s="32"/>
      <c r="D501" s="32">
        <v>37000</v>
      </c>
      <c r="E501" s="32"/>
      <c r="F501" s="23" t="str">
        <f t="shared" si="26"/>
        <v>x</v>
      </c>
      <c r="G501" s="23">
        <f t="shared" si="28"/>
        <v>0</v>
      </c>
      <c r="H501" s="13">
        <f t="shared" si="27"/>
        <v>0</v>
      </c>
      <c r="J501" s="21"/>
      <c r="K501" s="21"/>
      <c r="L501" s="21"/>
    </row>
    <row r="502" spans="1:15" s="8" customFormat="1" ht="12.75">
      <c r="A502" s="10" t="s">
        <v>322</v>
      </c>
      <c r="B502" s="7" t="s">
        <v>323</v>
      </c>
      <c r="C502" s="31">
        <v>721259.7</v>
      </c>
      <c r="D502" s="31">
        <v>3379000</v>
      </c>
      <c r="E502" s="31">
        <v>677614.45</v>
      </c>
      <c r="F502" s="22">
        <f t="shared" si="26"/>
        <v>93.9487468938026</v>
      </c>
      <c r="G502" s="22">
        <f t="shared" si="28"/>
        <v>20.05369783959751</v>
      </c>
      <c r="H502" s="14">
        <f t="shared" si="27"/>
        <v>-43645.25</v>
      </c>
      <c r="J502" s="21"/>
      <c r="K502" s="21"/>
      <c r="L502" s="21"/>
      <c r="M502" s="21"/>
      <c r="N502" s="21"/>
      <c r="O502" s="21"/>
    </row>
    <row r="503" spans="1:12" s="8" customFormat="1" ht="12.75">
      <c r="A503" s="11" t="s">
        <v>324</v>
      </c>
      <c r="B503" s="9" t="s">
        <v>325</v>
      </c>
      <c r="C503" s="31">
        <v>721259.7</v>
      </c>
      <c r="D503" s="31">
        <v>3379000</v>
      </c>
      <c r="E503" s="31">
        <v>677614.45</v>
      </c>
      <c r="F503" s="22">
        <f t="shared" si="26"/>
        <v>93.9487468938026</v>
      </c>
      <c r="G503" s="22">
        <f t="shared" si="28"/>
        <v>20.05369783959751</v>
      </c>
      <c r="H503" s="14">
        <f t="shared" si="27"/>
        <v>-43645.25</v>
      </c>
      <c r="J503" s="21"/>
      <c r="K503" s="21"/>
      <c r="L503" s="21"/>
    </row>
    <row r="504" spans="1:12" s="8" customFormat="1" ht="12.75">
      <c r="A504" s="12" t="s">
        <v>5</v>
      </c>
      <c r="B504" s="2" t="s">
        <v>6</v>
      </c>
      <c r="C504" s="32">
        <v>672259.7</v>
      </c>
      <c r="D504" s="32">
        <v>3330000</v>
      </c>
      <c r="E504" s="32">
        <v>677614.45</v>
      </c>
      <c r="F504" s="23">
        <f t="shared" si="26"/>
        <v>100.79652997197364</v>
      </c>
      <c r="G504" s="23">
        <f t="shared" si="28"/>
        <v>20.348782282282283</v>
      </c>
      <c r="H504" s="13">
        <f t="shared" si="27"/>
        <v>5354.75</v>
      </c>
      <c r="J504" s="21"/>
      <c r="K504" s="21"/>
      <c r="L504" s="21"/>
    </row>
    <row r="505" spans="1:12" s="8" customFormat="1" ht="12.75">
      <c r="A505" s="12" t="s">
        <v>7</v>
      </c>
      <c r="B505" s="2" t="s">
        <v>8</v>
      </c>
      <c r="C505" s="32">
        <v>49000</v>
      </c>
      <c r="D505" s="32">
        <v>49000</v>
      </c>
      <c r="E505" s="32"/>
      <c r="F505" s="23">
        <f t="shared" si="26"/>
        <v>0</v>
      </c>
      <c r="G505" s="23">
        <f t="shared" si="28"/>
        <v>0</v>
      </c>
      <c r="H505" s="13">
        <f t="shared" si="27"/>
        <v>-49000</v>
      </c>
      <c r="J505" s="21"/>
      <c r="K505" s="21"/>
      <c r="L505" s="21"/>
    </row>
    <row r="506" spans="1:15" s="8" customFormat="1" ht="12.75">
      <c r="A506" s="10" t="s">
        <v>326</v>
      </c>
      <c r="B506" s="7" t="s">
        <v>327</v>
      </c>
      <c r="C506" s="31">
        <v>19884240.65</v>
      </c>
      <c r="D506" s="31">
        <v>102011876</v>
      </c>
      <c r="E506" s="31">
        <v>20714043.17</v>
      </c>
      <c r="F506" s="22">
        <f t="shared" si="26"/>
        <v>104.17316675354161</v>
      </c>
      <c r="G506" s="22">
        <f t="shared" si="28"/>
        <v>20.305521261073565</v>
      </c>
      <c r="H506" s="14">
        <f t="shared" si="27"/>
        <v>829802.5200000033</v>
      </c>
      <c r="J506" s="21"/>
      <c r="K506" s="21"/>
      <c r="L506" s="21"/>
      <c r="M506" s="21"/>
      <c r="N506" s="21"/>
      <c r="O506" s="21"/>
    </row>
    <row r="507" spans="1:12" s="8" customFormat="1" ht="12.75">
      <c r="A507" s="11" t="s">
        <v>328</v>
      </c>
      <c r="B507" s="9" t="s">
        <v>329</v>
      </c>
      <c r="C507" s="31">
        <v>19884240.65</v>
      </c>
      <c r="D507" s="31">
        <v>102011876</v>
      </c>
      <c r="E507" s="31">
        <v>20714043.17</v>
      </c>
      <c r="F507" s="22">
        <f t="shared" si="26"/>
        <v>104.17316675354161</v>
      </c>
      <c r="G507" s="22">
        <f t="shared" si="28"/>
        <v>20.305521261073565</v>
      </c>
      <c r="H507" s="14">
        <f t="shared" si="27"/>
        <v>829802.5200000033</v>
      </c>
      <c r="J507" s="21"/>
      <c r="K507" s="21"/>
      <c r="L507" s="21"/>
    </row>
    <row r="508" spans="1:12" s="8" customFormat="1" ht="12.75">
      <c r="A508" s="12" t="s">
        <v>5</v>
      </c>
      <c r="B508" s="2" t="s">
        <v>6</v>
      </c>
      <c r="C508" s="32">
        <v>19866825.83</v>
      </c>
      <c r="D508" s="32">
        <v>100450956</v>
      </c>
      <c r="E508" s="32">
        <v>20603854.86</v>
      </c>
      <c r="F508" s="23">
        <f t="shared" si="26"/>
        <v>103.7098479460521</v>
      </c>
      <c r="G508" s="23">
        <f t="shared" si="28"/>
        <v>20.51135766194201</v>
      </c>
      <c r="H508" s="13">
        <f t="shared" si="27"/>
        <v>737029.0300000012</v>
      </c>
      <c r="J508" s="21"/>
      <c r="K508" s="21"/>
      <c r="L508" s="21"/>
    </row>
    <row r="509" spans="1:12" s="8" customFormat="1" ht="12.75">
      <c r="A509" s="12" t="s">
        <v>7</v>
      </c>
      <c r="B509" s="2" t="s">
        <v>8</v>
      </c>
      <c r="C509" s="32">
        <v>17414.82</v>
      </c>
      <c r="D509" s="32">
        <v>1560920</v>
      </c>
      <c r="E509" s="32">
        <v>110188.31</v>
      </c>
      <c r="F509" s="23">
        <f t="shared" si="26"/>
        <v>632.7272403619446</v>
      </c>
      <c r="G509" s="23">
        <f t="shared" si="28"/>
        <v>7.059190093022064</v>
      </c>
      <c r="H509" s="13">
        <f t="shared" si="27"/>
        <v>92773.48999999999</v>
      </c>
      <c r="J509" s="21"/>
      <c r="K509" s="21"/>
      <c r="L509" s="21"/>
    </row>
    <row r="510" spans="1:15" s="8" customFormat="1" ht="12.75">
      <c r="A510" s="10" t="s">
        <v>330</v>
      </c>
      <c r="B510" s="7" t="s">
        <v>331</v>
      </c>
      <c r="C510" s="31">
        <v>12222483.02</v>
      </c>
      <c r="D510" s="31">
        <v>49470000</v>
      </c>
      <c r="E510" s="31">
        <v>12111354.71</v>
      </c>
      <c r="F510" s="22">
        <f t="shared" si="26"/>
        <v>99.09078777349777</v>
      </c>
      <c r="G510" s="22">
        <f t="shared" si="28"/>
        <v>24.482220962199314</v>
      </c>
      <c r="H510" s="14">
        <f t="shared" si="27"/>
        <v>-111128.30999999866</v>
      </c>
      <c r="J510" s="21"/>
      <c r="K510" s="21"/>
      <c r="L510" s="21"/>
      <c r="M510" s="21"/>
      <c r="N510" s="21"/>
      <c r="O510" s="21"/>
    </row>
    <row r="511" spans="1:12" s="8" customFormat="1" ht="12.75">
      <c r="A511" s="11" t="s">
        <v>332</v>
      </c>
      <c r="B511" s="9" t="s">
        <v>333</v>
      </c>
      <c r="C511" s="31">
        <v>12222483.02</v>
      </c>
      <c r="D511" s="31">
        <v>49470000</v>
      </c>
      <c r="E511" s="31">
        <v>12111354.71</v>
      </c>
      <c r="F511" s="22">
        <f t="shared" si="26"/>
        <v>99.09078777349777</v>
      </c>
      <c r="G511" s="22">
        <f>IF(D511=0,"x",E511/D511*100)</f>
        <v>24.482220962199314</v>
      </c>
      <c r="H511" s="14">
        <f t="shared" si="27"/>
        <v>-111128.30999999866</v>
      </c>
      <c r="J511" s="21"/>
      <c r="K511" s="21"/>
      <c r="L511" s="21"/>
    </row>
    <row r="512" spans="1:12" s="8" customFormat="1" ht="12.75">
      <c r="A512" s="12" t="s">
        <v>5</v>
      </c>
      <c r="B512" s="2" t="s">
        <v>6</v>
      </c>
      <c r="C512" s="32">
        <v>12216295.14</v>
      </c>
      <c r="D512" s="32">
        <v>49319000</v>
      </c>
      <c r="E512" s="32">
        <v>12108655.61</v>
      </c>
      <c r="F512" s="23">
        <f t="shared" si="26"/>
        <v>99.11888564604537</v>
      </c>
      <c r="G512" s="23">
        <f>IF(D512=0,"x",E512/D512*100)</f>
        <v>24.551705448204544</v>
      </c>
      <c r="H512" s="13">
        <f t="shared" si="27"/>
        <v>-107639.53000000119</v>
      </c>
      <c r="J512" s="21"/>
      <c r="K512" s="21"/>
      <c r="L512" s="21"/>
    </row>
    <row r="513" spans="1:12" s="8" customFormat="1" ht="12.75">
      <c r="A513" s="12" t="s">
        <v>7</v>
      </c>
      <c r="B513" s="2" t="s">
        <v>8</v>
      </c>
      <c r="C513" s="32">
        <v>6187.88</v>
      </c>
      <c r="D513" s="32">
        <v>151000</v>
      </c>
      <c r="E513" s="32">
        <v>2699.1</v>
      </c>
      <c r="F513" s="23">
        <f t="shared" si="26"/>
        <v>43.61913934982579</v>
      </c>
      <c r="G513" s="23">
        <f>IF(D513=0,"x",E513/D513*100)</f>
        <v>1.7874834437086091</v>
      </c>
      <c r="H513" s="13">
        <f t="shared" si="27"/>
        <v>-3488.78</v>
      </c>
      <c r="J513" s="21"/>
      <c r="K513" s="21"/>
      <c r="L513" s="21"/>
    </row>
    <row r="514" spans="1:15" s="8" customFormat="1" ht="25.5">
      <c r="A514" s="10" t="s">
        <v>334</v>
      </c>
      <c r="B514" s="7" t="s">
        <v>335</v>
      </c>
      <c r="C514" s="31">
        <v>1862103.74</v>
      </c>
      <c r="D514" s="31">
        <v>8430000</v>
      </c>
      <c r="E514" s="31">
        <v>1651746.73</v>
      </c>
      <c r="F514" s="22">
        <f t="shared" si="26"/>
        <v>88.7032604316664</v>
      </c>
      <c r="G514" s="22">
        <f>IF(D514=0,"x",E514/D514*100)</f>
        <v>19.593674139976276</v>
      </c>
      <c r="H514" s="14">
        <f t="shared" si="27"/>
        <v>-210357.01</v>
      </c>
      <c r="J514" s="21"/>
      <c r="K514" s="21"/>
      <c r="L514" s="21"/>
      <c r="M514" s="21"/>
      <c r="N514" s="21"/>
      <c r="O514" s="21"/>
    </row>
    <row r="515" spans="1:12" s="8" customFormat="1" ht="12.75">
      <c r="A515" s="11" t="s">
        <v>336</v>
      </c>
      <c r="B515" s="9" t="s">
        <v>337</v>
      </c>
      <c r="C515" s="31">
        <v>1862103.74</v>
      </c>
      <c r="D515" s="31">
        <v>8430000</v>
      </c>
      <c r="E515" s="31">
        <v>1651746.73</v>
      </c>
      <c r="F515" s="22">
        <f aca="true" t="shared" si="29" ref="F515:F535">IF(C515=0,"x",E515/C515*100)</f>
        <v>88.7032604316664</v>
      </c>
      <c r="G515" s="22">
        <f aca="true" t="shared" si="30" ref="G515:G535">IF(D515=0,"x",E515/D515*100)</f>
        <v>19.593674139976276</v>
      </c>
      <c r="H515" s="14">
        <f aca="true" t="shared" si="31" ref="H515:H535">+E515-C515</f>
        <v>-210357.01</v>
      </c>
      <c r="J515" s="21"/>
      <c r="K515" s="21"/>
      <c r="L515" s="21"/>
    </row>
    <row r="516" spans="1:12" s="8" customFormat="1" ht="12.75">
      <c r="A516" s="12" t="s">
        <v>5</v>
      </c>
      <c r="B516" s="2" t="s">
        <v>6</v>
      </c>
      <c r="C516" s="32">
        <v>1853332.86</v>
      </c>
      <c r="D516" s="32">
        <v>8360000</v>
      </c>
      <c r="E516" s="32">
        <v>1651746.73</v>
      </c>
      <c r="F516" s="23">
        <f t="shared" si="29"/>
        <v>89.1230477616417</v>
      </c>
      <c r="G516" s="23">
        <f t="shared" si="30"/>
        <v>19.75773600478469</v>
      </c>
      <c r="H516" s="13">
        <f t="shared" si="31"/>
        <v>-201586.13000000012</v>
      </c>
      <c r="J516" s="21"/>
      <c r="K516" s="21"/>
      <c r="L516" s="21"/>
    </row>
    <row r="517" spans="1:12" s="8" customFormat="1" ht="12.75">
      <c r="A517" s="12" t="s">
        <v>7</v>
      </c>
      <c r="B517" s="2" t="s">
        <v>8</v>
      </c>
      <c r="C517" s="32">
        <v>8770.88</v>
      </c>
      <c r="D517" s="32">
        <v>70000</v>
      </c>
      <c r="E517" s="32"/>
      <c r="F517" s="23">
        <f t="shared" si="29"/>
        <v>0</v>
      </c>
      <c r="G517" s="23">
        <f t="shared" si="30"/>
        <v>0</v>
      </c>
      <c r="H517" s="13">
        <f t="shared" si="31"/>
        <v>-8770.88</v>
      </c>
      <c r="J517" s="21"/>
      <c r="K517" s="21"/>
      <c r="L517" s="21"/>
    </row>
    <row r="518" spans="1:15" s="8" customFormat="1" ht="12.75">
      <c r="A518" s="10" t="s">
        <v>338</v>
      </c>
      <c r="B518" s="7" t="s">
        <v>339</v>
      </c>
      <c r="C518" s="31">
        <v>4543395.14</v>
      </c>
      <c r="D518" s="31">
        <v>21791000</v>
      </c>
      <c r="E518" s="31">
        <v>4707697.67</v>
      </c>
      <c r="F518" s="22">
        <f t="shared" si="29"/>
        <v>103.61629409147099</v>
      </c>
      <c r="G518" s="22">
        <f t="shared" si="30"/>
        <v>21.60386246615575</v>
      </c>
      <c r="H518" s="14">
        <f t="shared" si="31"/>
        <v>164302.53000000026</v>
      </c>
      <c r="J518" s="21"/>
      <c r="K518" s="21"/>
      <c r="L518" s="21"/>
      <c r="M518" s="21"/>
      <c r="N518" s="21"/>
      <c r="O518" s="21"/>
    </row>
    <row r="519" spans="1:15" s="8" customFormat="1" ht="25.5">
      <c r="A519" s="10" t="s">
        <v>340</v>
      </c>
      <c r="B519" s="7" t="s">
        <v>341</v>
      </c>
      <c r="C519" s="31">
        <v>2962243.76</v>
      </c>
      <c r="D519" s="31">
        <v>26728000</v>
      </c>
      <c r="E519" s="31">
        <v>3088403.33</v>
      </c>
      <c r="F519" s="22">
        <f t="shared" si="29"/>
        <v>104.25891925923072</v>
      </c>
      <c r="G519" s="22">
        <f t="shared" si="30"/>
        <v>11.554936134390902</v>
      </c>
      <c r="H519" s="14">
        <f t="shared" si="31"/>
        <v>126159.5700000003</v>
      </c>
      <c r="J519" s="21"/>
      <c r="K519" s="21"/>
      <c r="L519" s="21"/>
      <c r="M519" s="21"/>
      <c r="N519" s="21"/>
      <c r="O519" s="21"/>
    </row>
    <row r="520" spans="1:15" s="8" customFormat="1" ht="12.75">
      <c r="A520" s="10" t="s">
        <v>342</v>
      </c>
      <c r="B520" s="7" t="s">
        <v>343</v>
      </c>
      <c r="C520" s="31">
        <v>2147355.45</v>
      </c>
      <c r="D520" s="31">
        <v>12799000</v>
      </c>
      <c r="E520" s="31">
        <v>3511656.63</v>
      </c>
      <c r="F520" s="22">
        <f t="shared" si="29"/>
        <v>163.53401715584624</v>
      </c>
      <c r="G520" s="22">
        <f t="shared" si="30"/>
        <v>27.436960934448003</v>
      </c>
      <c r="H520" s="14">
        <f t="shared" si="31"/>
        <v>1364301.1799999997</v>
      </c>
      <c r="J520" s="21"/>
      <c r="K520" s="21"/>
      <c r="L520" s="21"/>
      <c r="M520" s="21"/>
      <c r="N520" s="21"/>
      <c r="O520" s="21"/>
    </row>
    <row r="521" spans="1:15" s="8" customFormat="1" ht="12.75">
      <c r="A521" s="10" t="s">
        <v>344</v>
      </c>
      <c r="B521" s="7" t="s">
        <v>345</v>
      </c>
      <c r="C521" s="31">
        <v>1190804.03</v>
      </c>
      <c r="D521" s="31">
        <v>5569000</v>
      </c>
      <c r="E521" s="31">
        <v>1298694.63</v>
      </c>
      <c r="F521" s="22">
        <f t="shared" si="29"/>
        <v>109.06031532325262</v>
      </c>
      <c r="G521" s="22">
        <f t="shared" si="30"/>
        <v>23.320068773567964</v>
      </c>
      <c r="H521" s="14">
        <f t="shared" si="31"/>
        <v>107890.59999999986</v>
      </c>
      <c r="J521" s="21"/>
      <c r="K521" s="21"/>
      <c r="L521" s="21"/>
      <c r="M521" s="21"/>
      <c r="N521" s="21"/>
      <c r="O521" s="21"/>
    </row>
    <row r="522" spans="1:12" s="8" customFormat="1" ht="12.75">
      <c r="A522" s="11" t="s">
        <v>346</v>
      </c>
      <c r="B522" s="9" t="s">
        <v>347</v>
      </c>
      <c r="C522" s="31">
        <v>1190804.03</v>
      </c>
      <c r="D522" s="31">
        <v>5569000</v>
      </c>
      <c r="E522" s="31">
        <v>1298694.63</v>
      </c>
      <c r="F522" s="22">
        <f t="shared" si="29"/>
        <v>109.06031532325262</v>
      </c>
      <c r="G522" s="22">
        <f t="shared" si="30"/>
        <v>23.320068773567964</v>
      </c>
      <c r="H522" s="14">
        <f t="shared" si="31"/>
        <v>107890.59999999986</v>
      </c>
      <c r="J522" s="21"/>
      <c r="K522" s="21"/>
      <c r="L522" s="21"/>
    </row>
    <row r="523" spans="1:12" s="8" customFormat="1" ht="12.75">
      <c r="A523" s="12" t="s">
        <v>5</v>
      </c>
      <c r="B523" s="2" t="s">
        <v>6</v>
      </c>
      <c r="C523" s="32">
        <v>1189304.03</v>
      </c>
      <c r="D523" s="32">
        <v>5544000</v>
      </c>
      <c r="E523" s="32">
        <v>1297694.63</v>
      </c>
      <c r="F523" s="23">
        <f t="shared" si="29"/>
        <v>109.1137839665775</v>
      </c>
      <c r="G523" s="23">
        <f t="shared" si="30"/>
        <v>23.407190295815294</v>
      </c>
      <c r="H523" s="13">
        <f t="shared" si="31"/>
        <v>108390.59999999986</v>
      </c>
      <c r="J523" s="21"/>
      <c r="K523" s="21"/>
      <c r="L523" s="21"/>
    </row>
    <row r="524" spans="1:12" s="8" customFormat="1" ht="12.75">
      <c r="A524" s="12" t="s">
        <v>7</v>
      </c>
      <c r="B524" s="2" t="s">
        <v>8</v>
      </c>
      <c r="C524" s="32">
        <v>1500</v>
      </c>
      <c r="D524" s="32">
        <v>25000</v>
      </c>
      <c r="E524" s="32">
        <v>1000</v>
      </c>
      <c r="F524" s="23">
        <f t="shared" si="29"/>
        <v>66.66666666666666</v>
      </c>
      <c r="G524" s="23">
        <f t="shared" si="30"/>
        <v>4</v>
      </c>
      <c r="H524" s="13">
        <f t="shared" si="31"/>
        <v>-500</v>
      </c>
      <c r="J524" s="21"/>
      <c r="K524" s="21"/>
      <c r="L524" s="21"/>
    </row>
    <row r="525" spans="1:15" s="8" customFormat="1" ht="12.75">
      <c r="A525" s="10" t="s">
        <v>348</v>
      </c>
      <c r="B525" s="7" t="s">
        <v>349</v>
      </c>
      <c r="C525" s="31">
        <v>2010565.36</v>
      </c>
      <c r="D525" s="31">
        <v>9375000</v>
      </c>
      <c r="E525" s="31">
        <v>2392123</v>
      </c>
      <c r="F525" s="22">
        <f t="shared" si="29"/>
        <v>118.97762925747412</v>
      </c>
      <c r="G525" s="22">
        <f t="shared" si="30"/>
        <v>25.515978666666665</v>
      </c>
      <c r="H525" s="14">
        <f t="shared" si="31"/>
        <v>381557.6399999999</v>
      </c>
      <c r="J525" s="21"/>
      <c r="K525" s="21"/>
      <c r="L525" s="21"/>
      <c r="M525" s="21"/>
      <c r="N525" s="21"/>
      <c r="O525" s="21"/>
    </row>
    <row r="526" spans="1:12" s="8" customFormat="1" ht="12.75">
      <c r="A526" s="11" t="s">
        <v>350</v>
      </c>
      <c r="B526" s="9" t="s">
        <v>351</v>
      </c>
      <c r="C526" s="31">
        <v>2010565.36</v>
      </c>
      <c r="D526" s="31">
        <v>9375000</v>
      </c>
      <c r="E526" s="31">
        <v>2392123</v>
      </c>
      <c r="F526" s="22">
        <f t="shared" si="29"/>
        <v>118.97762925747412</v>
      </c>
      <c r="G526" s="22">
        <f t="shared" si="30"/>
        <v>25.515978666666665</v>
      </c>
      <c r="H526" s="14">
        <f t="shared" si="31"/>
        <v>381557.6399999999</v>
      </c>
      <c r="J526" s="21"/>
      <c r="K526" s="21"/>
      <c r="L526" s="21"/>
    </row>
    <row r="527" spans="1:12" s="8" customFormat="1" ht="12.75">
      <c r="A527" s="12" t="s">
        <v>5</v>
      </c>
      <c r="B527" s="2" t="s">
        <v>6</v>
      </c>
      <c r="C527" s="32">
        <v>2010565.36</v>
      </c>
      <c r="D527" s="32">
        <v>9254000</v>
      </c>
      <c r="E527" s="32">
        <v>2389650.25</v>
      </c>
      <c r="F527" s="23">
        <f t="shared" si="29"/>
        <v>118.85464146263816</v>
      </c>
      <c r="G527" s="23">
        <f t="shared" si="30"/>
        <v>25.822890101577695</v>
      </c>
      <c r="H527" s="13">
        <f t="shared" si="31"/>
        <v>379084.8899999999</v>
      </c>
      <c r="J527" s="21"/>
      <c r="K527" s="21"/>
      <c r="L527" s="21"/>
    </row>
    <row r="528" spans="1:12" s="8" customFormat="1" ht="12.75">
      <c r="A528" s="12" t="s">
        <v>7</v>
      </c>
      <c r="B528" s="2" t="s">
        <v>8</v>
      </c>
      <c r="C528" s="32"/>
      <c r="D528" s="32">
        <v>121000</v>
      </c>
      <c r="E528" s="32">
        <v>2472.75</v>
      </c>
      <c r="F528" s="23" t="str">
        <f t="shared" si="29"/>
        <v>x</v>
      </c>
      <c r="G528" s="23">
        <f t="shared" si="30"/>
        <v>2.0435950413223143</v>
      </c>
      <c r="H528" s="13">
        <f t="shared" si="31"/>
        <v>2472.75</v>
      </c>
      <c r="J528" s="21"/>
      <c r="K528" s="21"/>
      <c r="L528" s="21"/>
    </row>
    <row r="529" spans="1:15" s="8" customFormat="1" ht="12.75">
      <c r="A529" s="10" t="s">
        <v>352</v>
      </c>
      <c r="B529" s="7" t="s">
        <v>353</v>
      </c>
      <c r="C529" s="31">
        <v>628154.84</v>
      </c>
      <c r="D529" s="31">
        <v>0</v>
      </c>
      <c r="E529" s="31"/>
      <c r="F529" s="22">
        <f t="shared" si="29"/>
        <v>0</v>
      </c>
      <c r="G529" s="22" t="str">
        <f t="shared" si="30"/>
        <v>x</v>
      </c>
      <c r="H529" s="14">
        <f t="shared" si="31"/>
        <v>-628154.84</v>
      </c>
      <c r="J529" s="21"/>
      <c r="K529" s="21"/>
      <c r="L529" s="21"/>
      <c r="M529" s="21"/>
      <c r="N529" s="21"/>
      <c r="O529" s="21"/>
    </row>
    <row r="530" spans="1:12" s="8" customFormat="1" ht="12.75">
      <c r="A530" s="11" t="s">
        <v>354</v>
      </c>
      <c r="B530" s="9" t="s">
        <v>179</v>
      </c>
      <c r="C530" s="31">
        <v>628154.84</v>
      </c>
      <c r="D530" s="31">
        <v>0</v>
      </c>
      <c r="E530" s="31"/>
      <c r="F530" s="22">
        <f t="shared" si="29"/>
        <v>0</v>
      </c>
      <c r="G530" s="22" t="str">
        <f t="shared" si="30"/>
        <v>x</v>
      </c>
      <c r="H530" s="14">
        <f t="shared" si="31"/>
        <v>-628154.84</v>
      </c>
      <c r="J530" s="21"/>
      <c r="K530" s="21"/>
      <c r="L530" s="21"/>
    </row>
    <row r="531" spans="1:12" s="8" customFormat="1" ht="12.75">
      <c r="A531" s="12" t="s">
        <v>5</v>
      </c>
      <c r="B531" s="2" t="s">
        <v>6</v>
      </c>
      <c r="C531" s="32">
        <v>628154.84</v>
      </c>
      <c r="D531" s="32">
        <v>0</v>
      </c>
      <c r="E531" s="32"/>
      <c r="F531" s="23">
        <f t="shared" si="29"/>
        <v>0</v>
      </c>
      <c r="G531" s="23" t="str">
        <f t="shared" si="30"/>
        <v>x</v>
      </c>
      <c r="H531" s="13">
        <f t="shared" si="31"/>
        <v>-628154.84</v>
      </c>
      <c r="J531" s="21"/>
      <c r="K531" s="21"/>
      <c r="L531" s="21"/>
    </row>
    <row r="532" spans="1:15" s="8" customFormat="1" ht="12.75">
      <c r="A532" s="10" t="s">
        <v>372</v>
      </c>
      <c r="B532" s="7" t="s">
        <v>379</v>
      </c>
      <c r="C532" s="31">
        <v>201195.92</v>
      </c>
      <c r="D532" s="31">
        <v>2335000</v>
      </c>
      <c r="E532" s="31">
        <v>395057.83</v>
      </c>
      <c r="F532" s="22">
        <f t="shared" si="29"/>
        <v>196.35479188643586</v>
      </c>
      <c r="G532" s="22">
        <f t="shared" si="30"/>
        <v>16.91896488222698</v>
      </c>
      <c r="H532" s="14">
        <f t="shared" si="31"/>
        <v>193861.91</v>
      </c>
      <c r="J532" s="21"/>
      <c r="K532" s="21"/>
      <c r="L532" s="21"/>
      <c r="M532" s="21"/>
      <c r="N532" s="21"/>
      <c r="O532" s="21"/>
    </row>
    <row r="533" spans="1:12" s="8" customFormat="1" ht="12.75">
      <c r="A533" s="11" t="s">
        <v>373</v>
      </c>
      <c r="B533" s="9" t="s">
        <v>380</v>
      </c>
      <c r="C533" s="31">
        <v>201195.92</v>
      </c>
      <c r="D533" s="31">
        <v>2335000</v>
      </c>
      <c r="E533" s="31">
        <v>395057.83</v>
      </c>
      <c r="F533" s="22">
        <f t="shared" si="29"/>
        <v>196.35479188643586</v>
      </c>
      <c r="G533" s="22">
        <f t="shared" si="30"/>
        <v>16.91896488222698</v>
      </c>
      <c r="H533" s="14">
        <f t="shared" si="31"/>
        <v>193861.91</v>
      </c>
      <c r="J533" s="21"/>
      <c r="K533" s="21"/>
      <c r="L533" s="21"/>
    </row>
    <row r="534" spans="1:12" s="8" customFormat="1" ht="12.75">
      <c r="A534" s="12" t="s">
        <v>5</v>
      </c>
      <c r="B534" s="2" t="s">
        <v>6</v>
      </c>
      <c r="C534" s="32">
        <v>201195.92</v>
      </c>
      <c r="D534" s="32">
        <v>2230000</v>
      </c>
      <c r="E534" s="32">
        <v>389809.08</v>
      </c>
      <c r="F534" s="23">
        <f t="shared" si="29"/>
        <v>193.7460163208081</v>
      </c>
      <c r="G534" s="23">
        <f t="shared" si="30"/>
        <v>17.480227802690585</v>
      </c>
      <c r="H534" s="13">
        <f t="shared" si="31"/>
        <v>188613.16</v>
      </c>
      <c r="J534" s="21"/>
      <c r="K534" s="21"/>
      <c r="L534" s="21"/>
    </row>
    <row r="535" spans="1:12" s="8" customFormat="1" ht="13.5" thickBot="1">
      <c r="A535" s="35" t="s">
        <v>7</v>
      </c>
      <c r="B535" s="15" t="s">
        <v>8</v>
      </c>
      <c r="C535" s="33"/>
      <c r="D535" s="33">
        <v>105000</v>
      </c>
      <c r="E535" s="33">
        <v>5248.75</v>
      </c>
      <c r="F535" s="24" t="str">
        <f t="shared" si="29"/>
        <v>x</v>
      </c>
      <c r="G535" s="24">
        <f t="shared" si="30"/>
        <v>4.998809523809524</v>
      </c>
      <c r="H535" s="16">
        <f t="shared" si="31"/>
        <v>5248.75</v>
      </c>
      <c r="J535" s="21"/>
      <c r="K535" s="21"/>
      <c r="L535" s="21"/>
    </row>
    <row r="536" spans="10:11" ht="12.75">
      <c r="J536" s="21"/>
      <c r="K536" s="21"/>
    </row>
    <row r="537" spans="10:11" ht="12.75">
      <c r="J537" s="21"/>
      <c r="K537" s="21"/>
    </row>
    <row r="538" spans="1:11" ht="12.75">
      <c r="A538" s="38" t="s">
        <v>443</v>
      </c>
      <c r="J538" s="21"/>
      <c r="K538" s="21"/>
    </row>
    <row r="539" spans="1:11" ht="12.75">
      <c r="A539" s="1" t="s">
        <v>444</v>
      </c>
      <c r="J539" s="21"/>
      <c r="K539" s="21"/>
    </row>
    <row r="540" spans="10:11" ht="12.75">
      <c r="J540" s="21"/>
      <c r="K540" s="21"/>
    </row>
    <row r="541" spans="10:11" ht="12.75">
      <c r="J541" s="21"/>
      <c r="K541" s="21"/>
    </row>
    <row r="542" spans="10:11" ht="12.75">
      <c r="J542" s="21"/>
      <c r="K542" s="21"/>
    </row>
    <row r="543" spans="10:11" ht="12.75">
      <c r="J543" s="21"/>
      <c r="K543" s="21"/>
    </row>
    <row r="544" spans="10:11" ht="12.75">
      <c r="J544" s="21"/>
      <c r="K544" s="21"/>
    </row>
    <row r="545" spans="10:11" ht="12.75">
      <c r="J545" s="21"/>
      <c r="K545" s="21"/>
    </row>
    <row r="546" spans="10:11" ht="12.75">
      <c r="J546" s="21"/>
      <c r="K546" s="21"/>
    </row>
    <row r="547" spans="10:11" ht="12.75"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10:11" ht="12.75">
      <c r="J574" s="21"/>
      <c r="K574" s="21"/>
    </row>
    <row r="575" spans="10:11" ht="12.75">
      <c r="J575" s="21"/>
      <c r="K575" s="21"/>
    </row>
    <row r="576" spans="10:11" ht="12.75">
      <c r="J576" s="21"/>
      <c r="K576" s="21"/>
    </row>
    <row r="577" spans="10:11" ht="12.75">
      <c r="J577" s="21"/>
      <c r="K577" s="21"/>
    </row>
    <row r="578" spans="10:11" ht="12.75">
      <c r="J578" s="21"/>
      <c r="K578" s="21"/>
    </row>
    <row r="579" spans="10:11" ht="12.75">
      <c r="J579" s="21"/>
      <c r="K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697" ht="12.75">
      <c r="J697" s="21"/>
    </row>
    <row r="698" ht="12.75">
      <c r="J698" s="21"/>
    </row>
    <row r="699" ht="12.75">
      <c r="J699" s="21"/>
    </row>
    <row r="700" ht="12.75">
      <c r="J700" s="21"/>
    </row>
    <row r="701" ht="12.75">
      <c r="J701" s="21"/>
    </row>
    <row r="702" ht="12.75">
      <c r="J702" s="21"/>
    </row>
    <row r="703" ht="12.75">
      <c r="J703" s="21"/>
    </row>
    <row r="3144" spans="1:5" ht="12.75">
      <c r="A3144" s="4"/>
      <c r="B3144" s="5"/>
      <c r="C3144" s="6"/>
      <c r="D3144" s="6"/>
      <c r="E3144" s="6"/>
    </row>
    <row r="3145" spans="1:5" ht="12.75">
      <c r="A3145" s="4"/>
      <c r="B3145" s="5"/>
      <c r="C3145" s="6"/>
      <c r="D3145" s="6"/>
      <c r="E3145" s="6"/>
    </row>
    <row r="3146" spans="1:5" ht="12.75">
      <c r="A3146" s="4"/>
      <c r="B3146" s="5"/>
      <c r="C3146" s="6"/>
      <c r="D3146" s="6"/>
      <c r="E3146" s="6"/>
    </row>
    <row r="3147" spans="1:5" ht="12.75">
      <c r="A3147" s="4"/>
      <c r="B3147" s="5"/>
      <c r="C3147" s="6"/>
      <c r="D3147" s="6"/>
      <c r="E3147" s="6"/>
    </row>
    <row r="3148" spans="1:5" ht="12.75">
      <c r="A3148" s="4"/>
      <c r="B3148" s="5"/>
      <c r="C3148" s="6"/>
      <c r="D3148" s="6"/>
      <c r="E3148" s="6"/>
    </row>
    <row r="3149" spans="1:5" ht="12.75">
      <c r="A3149" s="4"/>
      <c r="B3149" s="5"/>
      <c r="C3149" s="6"/>
      <c r="D3149" s="6"/>
      <c r="E3149" s="6"/>
    </row>
    <row r="3150" spans="1:5" ht="12.75">
      <c r="A3150" s="4"/>
      <c r="B3150" s="5"/>
      <c r="C3150" s="6"/>
      <c r="D3150" s="6"/>
      <c r="E3150" s="6"/>
    </row>
    <row r="3151" spans="1:5" ht="12.75">
      <c r="A3151" s="4"/>
      <c r="B3151" s="5"/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  <row r="8751" spans="1:5" ht="12.75">
      <c r="A8751" s="4"/>
      <c r="B8751" s="5"/>
      <c r="C8751" s="6"/>
      <c r="D8751" s="6"/>
      <c r="E8751" s="6"/>
    </row>
    <row r="8752" spans="1:5" ht="12.75">
      <c r="A8752" s="4"/>
      <c r="B8752" s="5"/>
      <c r="C8752" s="6"/>
      <c r="D8752" s="6"/>
      <c r="E8752" s="6"/>
    </row>
    <row r="8753" spans="1:5" ht="12.75">
      <c r="A8753" s="4"/>
      <c r="B8753" s="5"/>
      <c r="C8753" s="6"/>
      <c r="D8753" s="6"/>
      <c r="E8753" s="6"/>
    </row>
    <row r="8754" spans="1:5" ht="12.75">
      <c r="A8754" s="4"/>
      <c r="B8754" s="5"/>
      <c r="C8754" s="6"/>
      <c r="D8754" s="6"/>
      <c r="E8754" s="6"/>
    </row>
    <row r="8755" spans="1:5" ht="12.75">
      <c r="A8755" s="4"/>
      <c r="B8755" s="5"/>
      <c r="C8755" s="6"/>
      <c r="D8755" s="6"/>
      <c r="E8755" s="6"/>
    </row>
    <row r="8756" spans="1:5" ht="12.75">
      <c r="A8756" s="4"/>
      <c r="B8756" s="5"/>
      <c r="C8756" s="6"/>
      <c r="D8756" s="6"/>
      <c r="E8756" s="6"/>
    </row>
    <row r="8757" spans="1:5" ht="12.75">
      <c r="A8757" s="4"/>
      <c r="B8757" s="5"/>
      <c r="C8757" s="6"/>
      <c r="D8757" s="6"/>
      <c r="E8757" s="6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2015-07-01T11:55:09Z</cp:lastPrinted>
  <dcterms:created xsi:type="dcterms:W3CDTF">2013-02-27T08:49:32Z</dcterms:created>
  <dcterms:modified xsi:type="dcterms:W3CDTF">2015-07-01T11:55:42Z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